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ЭтаКнига" defaultThemeVersion="124226"/>
  <bookViews>
    <workbookView xWindow="0" yWindow="2448" windowWidth="15480" windowHeight="5688" activeTab="1"/>
  </bookViews>
  <sheets>
    <sheet name="0503117 (ДетКБК)" sheetId="1" r:id="rId1"/>
    <sheet name="0503117 (ДетКБК.КОСГУ)" sheetId="2" r:id="rId2"/>
  </sheets>
  <calcPr calcId="145621" fullPrecision="0"/>
</workbook>
</file>

<file path=xl/calcChain.xml><?xml version="1.0" encoding="utf-8"?>
<calcChain xmlns="http://schemas.openxmlformats.org/spreadsheetml/2006/main">
  <c r="M36" i="2"/>
  <c r="K36"/>
  <c r="M35"/>
  <c r="K35"/>
  <c r="M34"/>
  <c r="K34"/>
  <c r="M33"/>
  <c r="K33"/>
  <c r="M32"/>
  <c r="K32"/>
  <c r="M31"/>
  <c r="K31"/>
  <c r="M30"/>
  <c r="K30"/>
  <c r="M29"/>
  <c r="K29"/>
  <c r="M28"/>
  <c r="K28"/>
  <c r="M27"/>
  <c r="K27"/>
  <c r="M26"/>
  <c r="K26"/>
  <c r="M25"/>
  <c r="K25"/>
  <c r="M24"/>
  <c r="K24"/>
  <c r="M23"/>
  <c r="K23"/>
  <c r="M22"/>
  <c r="K22"/>
  <c r="M21"/>
  <c r="K21"/>
  <c r="M20"/>
  <c r="K20"/>
  <c r="M19"/>
  <c r="K19"/>
  <c r="M18"/>
  <c r="K18"/>
  <c r="M67"/>
  <c r="K67"/>
  <c r="M66"/>
  <c r="K66"/>
  <c r="M65"/>
  <c r="K65"/>
  <c r="M64"/>
  <c r="K64"/>
  <c r="M63"/>
  <c r="K63"/>
  <c r="M62"/>
  <c r="K62"/>
  <c r="M61"/>
  <c r="K61"/>
  <c r="M60"/>
  <c r="K60"/>
  <c r="M59"/>
  <c r="K59"/>
  <c r="M58"/>
  <c r="K58"/>
  <c r="M57"/>
  <c r="K57"/>
  <c r="M56"/>
  <c r="K56"/>
  <c r="M55"/>
  <c r="K55"/>
  <c r="M54"/>
  <c r="K54"/>
  <c r="M53"/>
  <c r="K53"/>
  <c r="M52"/>
  <c r="K52"/>
  <c r="M51"/>
  <c r="K51"/>
  <c r="M50"/>
  <c r="K50"/>
  <c r="M49"/>
  <c r="K49"/>
  <c r="M48"/>
  <c r="K48"/>
  <c r="M47"/>
  <c r="K47"/>
  <c r="M92"/>
  <c r="M91"/>
  <c r="M94"/>
  <c r="M93"/>
  <c r="J70"/>
  <c r="I78"/>
  <c r="I70" s="1"/>
  <c r="J78"/>
  <c r="K82"/>
  <c r="M82"/>
  <c r="K86"/>
  <c r="M86"/>
  <c r="K88"/>
  <c r="K78" s="1"/>
  <c r="K89"/>
  <c r="K90"/>
  <c r="M36" i="1" l="1"/>
  <c r="K36"/>
  <c r="M35"/>
  <c r="K35"/>
  <c r="M34"/>
  <c r="K34"/>
  <c r="M33"/>
  <c r="K33"/>
  <c r="M32"/>
  <c r="K32"/>
  <c r="M31"/>
  <c r="K31"/>
  <c r="M30"/>
  <c r="K30"/>
  <c r="M29"/>
  <c r="K29"/>
  <c r="M28"/>
  <c r="K28"/>
  <c r="M27"/>
  <c r="K27"/>
  <c r="M26"/>
  <c r="K26"/>
  <c r="M25"/>
  <c r="K25"/>
  <c r="M24"/>
  <c r="K24"/>
  <c r="M23"/>
  <c r="K23"/>
  <c r="M22"/>
  <c r="K22"/>
  <c r="M21"/>
  <c r="K21"/>
  <c r="M20"/>
  <c r="K20"/>
  <c r="M19"/>
  <c r="K19"/>
  <c r="M18"/>
  <c r="K18"/>
  <c r="M67"/>
  <c r="K67"/>
  <c r="M66"/>
  <c r="K66"/>
  <c r="M65"/>
  <c r="K65"/>
  <c r="M64"/>
  <c r="K64"/>
  <c r="M63"/>
  <c r="K63"/>
  <c r="M62"/>
  <c r="K62"/>
  <c r="M61"/>
  <c r="K61"/>
  <c r="M60"/>
  <c r="K60"/>
  <c r="M59"/>
  <c r="K59"/>
  <c r="M58"/>
  <c r="K58"/>
  <c r="M57"/>
  <c r="K57"/>
  <c r="M56"/>
  <c r="K56"/>
  <c r="M55"/>
  <c r="K55"/>
  <c r="M54"/>
  <c r="K54"/>
  <c r="M53"/>
  <c r="K53"/>
  <c r="M52"/>
  <c r="K52"/>
  <c r="M51"/>
  <c r="K51"/>
  <c r="M50"/>
  <c r="K50"/>
  <c r="M49"/>
  <c r="K49"/>
  <c r="M48"/>
  <c r="K48"/>
  <c r="M47"/>
  <c r="K47"/>
  <c r="M92"/>
  <c r="M91"/>
  <c r="M94"/>
  <c r="M93"/>
  <c r="J70" l="1"/>
  <c r="I78"/>
  <c r="I70" s="1"/>
  <c r="J78"/>
  <c r="K82"/>
  <c r="M82"/>
  <c r="K86"/>
  <c r="M86"/>
  <c r="K88"/>
  <c r="K78"/>
  <c r="K89"/>
  <c r="K90"/>
</calcChain>
</file>

<file path=xl/sharedStrings.xml><?xml version="1.0" encoding="utf-8"?>
<sst xmlns="http://schemas.openxmlformats.org/spreadsheetml/2006/main" count="642" uniqueCount="152">
  <si>
    <t>383</t>
  </si>
  <si>
    <t xml:space="preserve">Единица измерения:  руб </t>
  </si>
  <si>
    <t>4</t>
  </si>
  <si>
    <t>КОДЫ</t>
  </si>
  <si>
    <t>в том числе:</t>
  </si>
  <si>
    <t>Расходы бюджета - всего</t>
  </si>
  <si>
    <t>010</t>
  </si>
  <si>
    <t>200</t>
  </si>
  <si>
    <t>500</t>
  </si>
  <si>
    <t>700</t>
  </si>
  <si>
    <t xml:space="preserve">       из них:</t>
  </si>
  <si>
    <t xml:space="preserve">      в том числе:</t>
  </si>
  <si>
    <t>520</t>
  </si>
  <si>
    <t>620</t>
  </si>
  <si>
    <t>710</t>
  </si>
  <si>
    <t>720</t>
  </si>
  <si>
    <t>Изменение остатков средств</t>
  </si>
  <si>
    <t>х</t>
  </si>
  <si>
    <t>Результат исполнения бюджета (дефицит / профицит)</t>
  </si>
  <si>
    <t>0503117</t>
  </si>
  <si>
    <t xml:space="preserve">              Форма 0503117  с.2</t>
  </si>
  <si>
    <t xml:space="preserve">          по ОКПО</t>
  </si>
  <si>
    <t xml:space="preserve">             Дата</t>
  </si>
  <si>
    <t>Исполнено</t>
  </si>
  <si>
    <t xml:space="preserve"> 2. Расходы бюджета</t>
  </si>
  <si>
    <t>5</t>
  </si>
  <si>
    <t>6</t>
  </si>
  <si>
    <t xml:space="preserve">                        Форма 0503117  с.3</t>
  </si>
  <si>
    <t>Доходы бюджета - всего</t>
  </si>
  <si>
    <t>1. Доходы бюджета</t>
  </si>
  <si>
    <t xml:space="preserve">    Глава по БК</t>
  </si>
  <si>
    <t>"________"    ________________________  20  ___  г.</t>
  </si>
  <si>
    <t xml:space="preserve">                                  3. Источники финансирования дефицита бюджета</t>
  </si>
  <si>
    <t>Источники финансирования дефицита бюджета - всего</t>
  </si>
  <si>
    <t>источники внутреннего финансирования бюджета</t>
  </si>
  <si>
    <t>источники внешнего финансирования бюджета</t>
  </si>
  <si>
    <t>ОТЧЕТ ОБ ИСПОЛНЕНИИ БЮДЖЕТА</t>
  </si>
  <si>
    <t>Наименование финансового органа</t>
  </si>
  <si>
    <t>Наименование публично-правового образования</t>
  </si>
  <si>
    <t>Наименование показателя</t>
  </si>
  <si>
    <t>Код
стро-
ки</t>
  </si>
  <si>
    <t>Код дохода по бюджетной классификации</t>
  </si>
  <si>
    <t>Утвержденные бюджетные назначения</t>
  </si>
  <si>
    <t>Неисполненные назначения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</si>
  <si>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</si>
  <si>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</si>
  <si>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 xml:space="preserve">                                            (подпись)</t>
  </si>
  <si>
    <t>(расшифровка подписи)</t>
  </si>
  <si>
    <t>Руководитель          ____________________</t>
  </si>
  <si>
    <t xml:space="preserve">Главный бухгалтер ____________________ </t>
  </si>
  <si>
    <t>Руководитель финансово-
экономической службы</t>
  </si>
  <si>
    <t>(подпись)</t>
  </si>
  <si>
    <t xml:space="preserve">на  </t>
  </si>
  <si>
    <t>00001000000000000000</t>
  </si>
  <si>
    <t>Изменение остатков средств на счетах по учету средств бюджета</t>
  </si>
  <si>
    <t>00001050000000000000</t>
  </si>
  <si>
    <t>00001060000000000000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</si>
  <si>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</si>
  <si>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 xml:space="preserve">        по ОКТМО</t>
  </si>
  <si>
    <t>Периодичность:  месячная, квартальная, годовая</t>
  </si>
  <si>
    <t>Администрация Стрелецкого сельского поселения муниципального района "Красногвардейский район" Белгородской области Свод</t>
  </si>
  <si>
    <t>01 июня 2023 г.</t>
  </si>
  <si>
    <t>916</t>
  </si>
  <si>
    <t>3</t>
  </si>
  <si>
    <t>01.06.2023</t>
  </si>
  <si>
    <t>МЕСЯЦ</t>
  </si>
  <si>
    <t>14642456</t>
  </si>
  <si>
    <t>Уменьшение прочих остатков денежных средств бюджетов муниципальных районов</t>
  </si>
  <si>
    <t>01050201050000610</t>
  </si>
  <si>
    <t>Уменьшение прочих остатков денежных средств бюджетов сельских поселений</t>
  </si>
  <si>
    <t>01050201100000610</t>
  </si>
  <si>
    <t>Увеличение прочих остатков денежных средств бюджетов муниципальных районов</t>
  </si>
  <si>
    <t>01050201050000510</t>
  </si>
  <si>
    <t>Увеличение прочих остатков денежных средств бюджетов сельских поселений</t>
  </si>
  <si>
    <t>01050201100000510</t>
  </si>
  <si>
    <t>9990000410</t>
  </si>
  <si>
    <t>0104</t>
  </si>
  <si>
    <t>121</t>
  </si>
  <si>
    <t>Фонд оплаты труда государственных (муниципальных) органов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</si>
  <si>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</si>
  <si>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</si>
  <si>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9990090019</t>
  </si>
  <si>
    <t>Закупка товаров, работ, услуг в сфере информационно-коммуникационных технологий</t>
  </si>
  <si>
    <t>242</t>
  </si>
  <si>
    <t>Прочая закупка товаров, работ и услуг</t>
  </si>
  <si>
    <t>244</t>
  </si>
  <si>
    <t>Закупка энергетических ресурсов</t>
  </si>
  <si>
    <t>247</t>
  </si>
  <si>
    <t>Уплата налога на имущество организаций и земельного налога</t>
  </si>
  <si>
    <t>851</t>
  </si>
  <si>
    <t>Уплата прочих налогов, сборов</t>
  </si>
  <si>
    <t>852</t>
  </si>
  <si>
    <t>Уплата иных платежей</t>
  </si>
  <si>
    <t>853</t>
  </si>
  <si>
    <t>0111</t>
  </si>
  <si>
    <t>9990020550</t>
  </si>
  <si>
    <t>870</t>
  </si>
  <si>
    <t>Резервные средства</t>
  </si>
  <si>
    <t>0203</t>
  </si>
  <si>
    <t>9990051180</t>
  </si>
  <si>
    <t>0314</t>
  </si>
  <si>
    <t>0110129990</t>
  </si>
  <si>
    <t>0110229990</t>
  </si>
  <si>
    <t>0405</t>
  </si>
  <si>
    <t>0130173880</t>
  </si>
  <si>
    <t>0409</t>
  </si>
  <si>
    <t>0170120570</t>
  </si>
  <si>
    <t>0503</t>
  </si>
  <si>
    <t>0130165030</t>
  </si>
  <si>
    <t>Иные межбюджетные трансферты</t>
  </si>
  <si>
    <t>0801</t>
  </si>
  <si>
    <t>9990020560</t>
  </si>
  <si>
    <t>540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</si>
  <si>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</si>
  <si>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</t>
  </si>
  <si>
    <t>10102010010000110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</si>
  <si>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</si>
  <si>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</si>
  <si>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</si>
  <si>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10102030010000110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</si>
  <si>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</si>
  <si>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10102080010000110</t>
  </si>
  <si>
    <t>Единый сельскохозяйственный налог</t>
  </si>
  <si>
    <t>10503010010000110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</si>
  <si>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</si>
  <si>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10601030100000110</t>
  </si>
  <si>
    <t>Земельный налог с организаций, обладающих земельным участком, расположенным в границах сельских поселений</t>
  </si>
  <si>
    <t>10606033100000110</t>
  </si>
  <si>
    <t>Земельный налог с физических лиц, обладающих земельным участком, расположенным в границах сельских поселений</t>
  </si>
  <si>
    <t>10606043100000110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</si>
  <si>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</si>
  <si>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11602020020000140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</si>
  <si>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</si>
  <si>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10804020010000110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</si>
  <si>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</si>
  <si>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11105025100000120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</si>
  <si>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</si>
  <si>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11105035100000120</t>
  </si>
  <si>
    <t>Доходы, поступающие в порядке возмещения расходов, понесенных в связи с эксплуатацией имущества сельских поселений</t>
  </si>
  <si>
    <t>11302065100000130</t>
  </si>
  <si>
    <t>11701050100000180</t>
  </si>
  <si>
    <t>Невыясненные поступления, зачисляемые в бюджеты сельских поселений</t>
  </si>
  <si>
    <t>20216001100000150</t>
  </si>
  <si>
    <t>Дотации бюджетам сельских поселений на выравнивание бюджетной обеспеченности из бюджетов муниципальных районов</t>
  </si>
  <si>
    <t>20230024100000150</t>
  </si>
  <si>
    <t>Субвенции бюджетам сельских поселений на выполнение передаваемых полномочий субъектов Российской Федерации</t>
  </si>
  <si>
    <t>20235118100000150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</si>
  <si>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</si>
  <si>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20240014100000150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</si>
  <si>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</si>
  <si>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21960010100000150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</si>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</sst>
</file>

<file path=xl/styles.xml><?xml version="1.0" encoding="utf-8"?>
<styleSheet xmlns="http://schemas.openxmlformats.org/spreadsheetml/2006/main">
  <fonts count="22">
    <font>
      <sz val="10"/>
      <name val="Arial Cyr"/>
      <charset val="204"/>
    </font>
    <font>
      <b/>
      <sz val="11"/>
      <name val="Arial Cyr"/>
      <family val="2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sz val="10"/>
      <name val="Arial Cyr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8"/>
      <name val="Arial Cyr"/>
      <charset val="204"/>
    </font>
  </fonts>
  <fills count="21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lightGray"/>
    </fill>
    <fill>
      <patternFill patternType="lightGray">
        <bgColor indexed="42"/>
      </patternFill>
    </fill>
  </fills>
  <borders count="7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</borders>
  <cellStyleXfs count="24">
    <xf numFmtId="0" fontId="0" fillId="0" borderId="0"/>
    <xf numFmtId="0" fontId="5" fillId="7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6" fillId="4" borderId="1" applyNumberFormat="0" applyAlignment="0" applyProtection="0"/>
    <xf numFmtId="0" fontId="7" fillId="11" borderId="2" applyNumberFormat="0" applyAlignment="0" applyProtection="0"/>
    <xf numFmtId="0" fontId="8" fillId="11" borderId="1" applyNumberFormat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12" borderId="7" applyNumberFormat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13" borderId="0" applyNumberFormat="0" applyBorder="0" applyAlignment="0" applyProtection="0"/>
    <xf numFmtId="0" fontId="17" fillId="0" borderId="0" applyNumberFormat="0" applyFill="0" applyBorder="0" applyAlignment="0" applyProtection="0"/>
    <xf numFmtId="0" fontId="4" fillId="2" borderId="8" applyNumberFormat="0" applyFont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3" borderId="0" applyNumberFormat="0" applyBorder="0" applyAlignment="0" applyProtection="0"/>
  </cellStyleXfs>
  <cellXfs count="230">
    <xf numFmtId="0" fontId="0" fillId="0" borderId="0" xfId="0"/>
    <xf numFmtId="4" fontId="2" fillId="0" borderId="10" xfId="0" applyNumberFormat="1" applyFont="1" applyBorder="1" applyAlignment="1" applyProtection="1">
      <alignment horizontal="right"/>
      <protection locked="0"/>
    </xf>
    <xf numFmtId="4" fontId="2" fillId="0" borderId="10" xfId="0" applyNumberFormat="1" applyFont="1" applyBorder="1" applyAlignment="1" applyProtection="1">
      <alignment horizontal="right" wrapText="1"/>
      <protection locked="0"/>
    </xf>
    <xf numFmtId="4" fontId="2" fillId="0" borderId="11" xfId="0" applyNumberFormat="1" applyFont="1" applyBorder="1" applyAlignment="1" applyProtection="1">
      <alignment horizontal="right" wrapText="1"/>
      <protection locked="0"/>
    </xf>
    <xf numFmtId="4" fontId="2" fillId="0" borderId="12" xfId="0" applyNumberFormat="1" applyFont="1" applyBorder="1" applyAlignment="1" applyProtection="1">
      <alignment horizontal="right"/>
      <protection locked="0"/>
    </xf>
    <xf numFmtId="49" fontId="2" fillId="0" borderId="13" xfId="0" applyNumberFormat="1" applyFont="1" applyBorder="1" applyAlignment="1" applyProtection="1">
      <alignment horizontal="center"/>
      <protection locked="0"/>
    </xf>
    <xf numFmtId="49" fontId="2" fillId="0" borderId="14" xfId="0" applyNumberFormat="1" applyFont="1" applyBorder="1" applyAlignment="1" applyProtection="1">
      <alignment horizontal="center" wrapText="1"/>
      <protection locked="0"/>
    </xf>
    <xf numFmtId="49" fontId="2" fillId="0" borderId="15" xfId="0" applyNumberFormat="1" applyFont="1" applyBorder="1" applyAlignment="1" applyProtection="1">
      <alignment horizontal="center" wrapText="1"/>
      <protection locked="0"/>
    </xf>
    <xf numFmtId="49" fontId="2" fillId="0" borderId="16" xfId="0" applyNumberFormat="1" applyFont="1" applyBorder="1" applyAlignment="1" applyProtection="1">
      <alignment horizontal="center" wrapText="1"/>
      <protection locked="0"/>
    </xf>
    <xf numFmtId="0" fontId="3" fillId="0" borderId="17" xfId="0" applyFont="1" applyBorder="1" applyAlignment="1" applyProtection="1">
      <alignment horizontal="left" wrapText="1"/>
      <protection locked="0"/>
    </xf>
    <xf numFmtId="4" fontId="2" fillId="0" borderId="12" xfId="0" applyNumberFormat="1" applyFont="1" applyBorder="1" applyAlignment="1" applyProtection="1">
      <alignment horizontal="right" wrapText="1"/>
      <protection locked="0"/>
    </xf>
    <xf numFmtId="4" fontId="2" fillId="0" borderId="18" xfId="0" applyNumberFormat="1" applyFont="1" applyBorder="1" applyAlignment="1" applyProtection="1">
      <alignment horizontal="right" wrapText="1"/>
      <protection locked="0"/>
    </xf>
    <xf numFmtId="4" fontId="21" fillId="14" borderId="20" xfId="0" applyNumberFormat="1" applyFont="1" applyFill="1" applyBorder="1" applyAlignment="1" applyProtection="1">
      <alignment horizontal="right"/>
    </xf>
    <xf numFmtId="49" fontId="2" fillId="0" borderId="18" xfId="0" applyNumberFormat="1" applyFont="1" applyBorder="1" applyAlignment="1" applyProtection="1">
      <alignment wrapText="1"/>
      <protection locked="0"/>
    </xf>
    <xf numFmtId="49" fontId="2" fillId="0" borderId="18" xfId="0" applyNumberFormat="1" applyFont="1" applyBorder="1" applyAlignment="1" applyProtection="1">
      <alignment horizontal="center" wrapText="1"/>
      <protection locked="0"/>
    </xf>
    <xf numFmtId="49" fontId="2" fillId="0" borderId="18" xfId="0" applyNumberFormat="1" applyFont="1" applyBorder="1" applyAlignment="1" applyProtection="1">
      <protection locked="0"/>
    </xf>
    <xf numFmtId="0" fontId="0" fillId="0" borderId="0" xfId="0" applyProtection="1"/>
    <xf numFmtId="0" fontId="3" fillId="0" borderId="0" xfId="0" applyFont="1" applyProtection="1"/>
    <xf numFmtId="0" fontId="2" fillId="0" borderId="21" xfId="0" applyFont="1" applyBorder="1" applyAlignment="1" applyProtection="1">
      <alignment horizontal="center"/>
    </xf>
    <xf numFmtId="49" fontId="3" fillId="0" borderId="0" xfId="0" applyNumberFormat="1" applyFont="1" applyBorder="1" applyAlignment="1" applyProtection="1">
      <alignment horizontal="center"/>
    </xf>
    <xf numFmtId="49" fontId="3" fillId="0" borderId="0" xfId="0" applyNumberFormat="1" applyFont="1" applyProtection="1"/>
    <xf numFmtId="0" fontId="2" fillId="0" borderId="0" xfId="0" applyFont="1" applyAlignment="1" applyProtection="1">
      <alignment horizontal="centerContinuous"/>
    </xf>
    <xf numFmtId="0" fontId="2" fillId="0" borderId="0" xfId="0" applyFont="1" applyAlignment="1" applyProtection="1">
      <alignment horizontal="left"/>
    </xf>
    <xf numFmtId="0" fontId="0" fillId="0" borderId="0" xfId="0" applyAlignment="1" applyProtection="1">
      <alignment horizontal="left"/>
    </xf>
    <xf numFmtId="49" fontId="0" fillId="0" borderId="0" xfId="0" applyNumberFormat="1" applyProtection="1"/>
    <xf numFmtId="49" fontId="2" fillId="0" borderId="22" xfId="0" applyNumberFormat="1" applyFont="1" applyBorder="1" applyAlignment="1" applyProtection="1">
      <alignment horizontal="center"/>
    </xf>
    <xf numFmtId="0" fontId="2" fillId="0" borderId="0" xfId="0" applyFont="1" applyAlignment="1" applyProtection="1">
      <alignment horizontal="right"/>
    </xf>
    <xf numFmtId="49" fontId="2" fillId="0" borderId="0" xfId="0" applyNumberFormat="1" applyFont="1" applyBorder="1" applyAlignment="1" applyProtection="1">
      <alignment horizontal="center"/>
    </xf>
    <xf numFmtId="49" fontId="2" fillId="0" borderId="0" xfId="0" applyNumberFormat="1" applyFont="1" applyProtection="1"/>
    <xf numFmtId="49" fontId="2" fillId="0" borderId="0" xfId="0" applyNumberFormat="1" applyFont="1" applyAlignment="1" applyProtection="1">
      <alignment horizontal="right"/>
    </xf>
    <xf numFmtId="49" fontId="2" fillId="0" borderId="23" xfId="0" applyNumberFormat="1" applyFont="1" applyBorder="1" applyAlignment="1" applyProtection="1">
      <alignment horizontal="center"/>
    </xf>
    <xf numFmtId="49" fontId="3" fillId="0" borderId="0" xfId="0" applyNumberFormat="1" applyFont="1" applyAlignment="1" applyProtection="1">
      <alignment horizontal="left" wrapText="1"/>
    </xf>
    <xf numFmtId="0" fontId="2" fillId="0" borderId="0" xfId="0" applyFont="1" applyAlignment="1" applyProtection="1"/>
    <xf numFmtId="49" fontId="2" fillId="0" borderId="24" xfId="0" applyNumberFormat="1" applyFont="1" applyBorder="1" applyAlignment="1" applyProtection="1">
      <alignment horizontal="center"/>
    </xf>
    <xf numFmtId="49" fontId="21" fillId="0" borderId="0" xfId="0" applyNumberFormat="1" applyFont="1" applyBorder="1" applyAlignment="1" applyProtection="1">
      <alignment horizontal="center"/>
    </xf>
    <xf numFmtId="0" fontId="0" fillId="0" borderId="25" xfId="0" applyBorder="1" applyAlignment="1" applyProtection="1">
      <alignment horizontal="left"/>
    </xf>
    <xf numFmtId="0" fontId="0" fillId="0" borderId="25" xfId="0" applyBorder="1" applyAlignment="1" applyProtection="1"/>
    <xf numFmtId="49" fontId="0" fillId="0" borderId="25" xfId="0" applyNumberFormat="1" applyBorder="1" applyProtection="1"/>
    <xf numFmtId="0" fontId="0" fillId="0" borderId="25" xfId="0" applyBorder="1" applyProtection="1"/>
    <xf numFmtId="49" fontId="3" fillId="0" borderId="0" xfId="0" applyNumberFormat="1" applyFont="1" applyBorder="1" applyProtection="1"/>
    <xf numFmtId="49" fontId="3" fillId="0" borderId="0" xfId="0" applyNumberFormat="1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/>
    </xf>
    <xf numFmtId="0" fontId="2" fillId="0" borderId="21" xfId="0" applyFont="1" applyBorder="1" applyAlignment="1" applyProtection="1">
      <alignment horizontal="center" vertical="center"/>
    </xf>
    <xf numFmtId="0" fontId="2" fillId="0" borderId="21" xfId="0" applyFont="1" applyBorder="1" applyAlignment="1" applyProtection="1">
      <alignment vertical="center"/>
    </xf>
    <xf numFmtId="49" fontId="2" fillId="0" borderId="21" xfId="0" applyNumberFormat="1" applyFont="1" applyBorder="1" applyAlignment="1" applyProtection="1">
      <alignment horizontal="center" vertical="center"/>
    </xf>
    <xf numFmtId="49" fontId="2" fillId="0" borderId="26" xfId="0" applyNumberFormat="1" applyFont="1" applyBorder="1" applyAlignment="1" applyProtection="1">
      <alignment horizontal="center" vertical="center"/>
    </xf>
    <xf numFmtId="49" fontId="3" fillId="0" borderId="0" xfId="0" applyNumberFormat="1" applyFont="1" applyBorder="1" applyAlignment="1" applyProtection="1">
      <alignment horizontal="center" vertical="center"/>
    </xf>
    <xf numFmtId="0" fontId="3" fillId="15" borderId="27" xfId="0" applyFont="1" applyFill="1" applyBorder="1" applyAlignment="1" applyProtection="1">
      <alignment horizontal="left" wrapText="1"/>
    </xf>
    <xf numFmtId="49" fontId="3" fillId="15" borderId="28" xfId="0" applyNumberFormat="1" applyFont="1" applyFill="1" applyBorder="1" applyAlignment="1" applyProtection="1">
      <alignment horizontal="center" wrapText="1"/>
    </xf>
    <xf numFmtId="49" fontId="21" fillId="15" borderId="29" xfId="0" applyNumberFormat="1" applyFont="1" applyFill="1" applyBorder="1" applyAlignment="1" applyProtection="1">
      <alignment wrapText="1"/>
    </xf>
    <xf numFmtId="4" fontId="21" fillId="14" borderId="10" xfId="0" applyNumberFormat="1" applyFont="1" applyFill="1" applyBorder="1" applyAlignment="1" applyProtection="1">
      <alignment horizontal="right"/>
    </xf>
    <xf numFmtId="4" fontId="21" fillId="14" borderId="30" xfId="0" applyNumberFormat="1" applyFont="1" applyFill="1" applyBorder="1" applyAlignment="1" applyProtection="1">
      <alignment horizontal="right"/>
    </xf>
    <xf numFmtId="0" fontId="3" fillId="15" borderId="17" xfId="0" applyFont="1" applyFill="1" applyBorder="1" applyAlignment="1" applyProtection="1">
      <alignment horizontal="left" wrapText="1"/>
    </xf>
    <xf numFmtId="49" fontId="3" fillId="15" borderId="31" xfId="0" applyNumberFormat="1" applyFont="1" applyFill="1" applyBorder="1" applyAlignment="1" applyProtection="1">
      <alignment horizontal="center" wrapText="1"/>
    </xf>
    <xf numFmtId="49" fontId="3" fillId="15" borderId="18" xfId="0" applyNumberFormat="1" applyFont="1" applyFill="1" applyBorder="1" applyAlignment="1" applyProtection="1">
      <alignment wrapText="1"/>
    </xf>
    <xf numFmtId="4" fontId="2" fillId="15" borderId="10" xfId="0" applyNumberFormat="1" applyFont="1" applyFill="1" applyBorder="1" applyAlignment="1" applyProtection="1">
      <alignment horizontal="right"/>
    </xf>
    <xf numFmtId="4" fontId="2" fillId="15" borderId="11" xfId="0" applyNumberFormat="1" applyFont="1" applyFill="1" applyBorder="1" applyAlignment="1" applyProtection="1">
      <alignment horizontal="right"/>
    </xf>
    <xf numFmtId="4" fontId="2" fillId="15" borderId="32" xfId="0" applyNumberFormat="1" applyFont="1" applyFill="1" applyBorder="1" applyAlignment="1" applyProtection="1">
      <alignment horizontal="right"/>
    </xf>
    <xf numFmtId="49" fontId="3" fillId="0" borderId="33" xfId="0" applyNumberFormat="1" applyFont="1" applyBorder="1" applyAlignment="1" applyProtection="1">
      <alignment horizontal="center" wrapText="1"/>
    </xf>
    <xf numFmtId="4" fontId="21" fillId="16" borderId="32" xfId="0" applyNumberFormat="1" applyFont="1" applyFill="1" applyBorder="1" applyAlignment="1" applyProtection="1">
      <alignment horizontal="right" wrapText="1"/>
    </xf>
    <xf numFmtId="49" fontId="3" fillId="16" borderId="0" xfId="0" applyNumberFormat="1" applyFont="1" applyFill="1" applyBorder="1" applyAlignment="1" applyProtection="1">
      <alignment horizontal="right" wrapText="1"/>
    </xf>
    <xf numFmtId="0" fontId="3" fillId="0" borderId="0" xfId="0" applyNumberFormat="1" applyFont="1" applyAlignment="1" applyProtection="1">
      <alignment wrapText="1"/>
    </xf>
    <xf numFmtId="0" fontId="3" fillId="0" borderId="0" xfId="0" applyFont="1" applyAlignment="1" applyProtection="1">
      <alignment wrapText="1"/>
    </xf>
    <xf numFmtId="0" fontId="0" fillId="0" borderId="0" xfId="0" applyAlignment="1" applyProtection="1">
      <alignment wrapText="1"/>
    </xf>
    <xf numFmtId="0" fontId="3" fillId="0" borderId="34" xfId="0" applyFont="1" applyBorder="1" applyAlignment="1" applyProtection="1">
      <alignment horizontal="left" wrapText="1"/>
    </xf>
    <xf numFmtId="49" fontId="3" fillId="0" borderId="35" xfId="0" applyNumberFormat="1" applyFont="1" applyBorder="1" applyAlignment="1" applyProtection="1">
      <alignment horizontal="center" wrapText="1"/>
    </xf>
    <xf numFmtId="49" fontId="2" fillId="0" borderId="36" xfId="0" applyNumberFormat="1" applyFont="1" applyBorder="1" applyAlignment="1" applyProtection="1">
      <alignment horizontal="center"/>
    </xf>
    <xf numFmtId="49" fontId="2" fillId="0" borderId="37" xfId="0" applyNumberFormat="1" applyFont="1" applyBorder="1" applyAlignment="1" applyProtection="1">
      <alignment horizontal="center"/>
    </xf>
    <xf numFmtId="49" fontId="2" fillId="0" borderId="38" xfId="0" applyNumberFormat="1" applyFont="1" applyBorder="1" applyAlignment="1" applyProtection="1">
      <alignment horizontal="center"/>
    </xf>
    <xf numFmtId="4" fontId="2" fillId="0" borderId="39" xfId="0" applyNumberFormat="1" applyFont="1" applyBorder="1" applyAlignment="1" applyProtection="1">
      <alignment horizontal="right"/>
    </xf>
    <xf numFmtId="4" fontId="2" fillId="0" borderId="21" xfId="0" applyNumberFormat="1" applyFont="1" applyBorder="1" applyAlignment="1" applyProtection="1">
      <alignment horizontal="right"/>
    </xf>
    <xf numFmtId="4" fontId="2" fillId="16" borderId="40" xfId="0" applyNumberFormat="1" applyFont="1" applyFill="1" applyBorder="1" applyAlignment="1" applyProtection="1">
      <alignment horizontal="right"/>
    </xf>
    <xf numFmtId="4" fontId="3" fillId="16" borderId="0" xfId="0" applyNumberFormat="1" applyFont="1" applyFill="1" applyBorder="1" applyAlignment="1" applyProtection="1">
      <alignment horizontal="right"/>
    </xf>
    <xf numFmtId="0" fontId="2" fillId="0" borderId="0" xfId="0" applyFont="1" applyBorder="1" applyAlignment="1" applyProtection="1">
      <alignment wrapText="1"/>
    </xf>
    <xf numFmtId="49" fontId="2" fillId="0" borderId="0" xfId="0" applyNumberFormat="1" applyFont="1" applyBorder="1" applyAlignment="1" applyProtection="1">
      <alignment wrapText="1"/>
    </xf>
    <xf numFmtId="49" fontId="2" fillId="0" borderId="0" xfId="0" applyNumberFormat="1" applyFont="1" applyBorder="1" applyProtection="1"/>
    <xf numFmtId="0" fontId="21" fillId="0" borderId="0" xfId="0" applyFont="1" applyBorder="1" applyAlignment="1" applyProtection="1">
      <alignment horizontal="center"/>
    </xf>
    <xf numFmtId="49" fontId="3" fillId="0" borderId="0" xfId="0" applyNumberFormat="1" applyFont="1" applyAlignment="1" applyProtection="1">
      <alignment horizontal="right"/>
    </xf>
    <xf numFmtId="0" fontId="2" fillId="0" borderId="41" xfId="0" applyFont="1" applyBorder="1" applyAlignment="1" applyProtection="1">
      <alignment horizontal="center" vertical="center"/>
    </xf>
    <xf numFmtId="49" fontId="2" fillId="0" borderId="41" xfId="0" applyNumberFormat="1" applyFont="1" applyBorder="1" applyAlignment="1" applyProtection="1">
      <alignment horizontal="center" vertical="center"/>
    </xf>
    <xf numFmtId="49" fontId="2" fillId="0" borderId="42" xfId="0" applyNumberFormat="1" applyFont="1" applyBorder="1" applyAlignment="1" applyProtection="1">
      <alignment horizontal="center" vertical="center"/>
    </xf>
    <xf numFmtId="4" fontId="21" fillId="14" borderId="43" xfId="0" applyNumberFormat="1" applyFont="1" applyFill="1" applyBorder="1" applyAlignment="1" applyProtection="1">
      <alignment horizontal="right"/>
    </xf>
    <xf numFmtId="4" fontId="2" fillId="15" borderId="12" xfId="0" applyNumberFormat="1" applyFont="1" applyFill="1" applyBorder="1" applyAlignment="1" applyProtection="1">
      <alignment horizontal="right"/>
    </xf>
    <xf numFmtId="4" fontId="2" fillId="15" borderId="18" xfId="0" applyNumberFormat="1" applyFont="1" applyFill="1" applyBorder="1" applyAlignment="1" applyProtection="1">
      <alignment horizontal="right"/>
    </xf>
    <xf numFmtId="4" fontId="2" fillId="15" borderId="20" xfId="0" applyNumberFormat="1" applyFont="1" applyFill="1" applyBorder="1" applyAlignment="1" applyProtection="1">
      <alignment horizontal="right"/>
    </xf>
    <xf numFmtId="49" fontId="3" fillId="0" borderId="31" xfId="0" applyNumberFormat="1" applyFont="1" applyBorder="1" applyAlignment="1" applyProtection="1">
      <alignment horizontal="center" wrapText="1"/>
    </xf>
    <xf numFmtId="4" fontId="21" fillId="16" borderId="20" xfId="0" applyNumberFormat="1" applyFont="1" applyFill="1" applyBorder="1" applyAlignment="1" applyProtection="1">
      <alignment horizontal="right" wrapText="1"/>
    </xf>
    <xf numFmtId="49" fontId="3" fillId="16" borderId="0" xfId="0" applyNumberFormat="1" applyFont="1" applyFill="1" applyBorder="1" applyAlignment="1" applyProtection="1">
      <alignment horizontal="right"/>
    </xf>
    <xf numFmtId="0" fontId="3" fillId="0" borderId="44" xfId="0" applyFont="1" applyBorder="1" applyAlignment="1" applyProtection="1">
      <alignment horizontal="left" wrapText="1"/>
    </xf>
    <xf numFmtId="0" fontId="3" fillId="0" borderId="35" xfId="0" applyFont="1" applyBorder="1" applyAlignment="1" applyProtection="1">
      <alignment horizontal="left" wrapText="1"/>
    </xf>
    <xf numFmtId="0" fontId="3" fillId="0" borderId="0" xfId="0" applyFont="1" applyBorder="1" applyAlignment="1" applyProtection="1">
      <alignment horizontal="left" wrapText="1"/>
    </xf>
    <xf numFmtId="4" fontId="2" fillId="0" borderId="0" xfId="0" applyNumberFormat="1" applyFont="1" applyBorder="1" applyAlignment="1" applyProtection="1">
      <alignment horizontal="center"/>
    </xf>
    <xf numFmtId="4" fontId="3" fillId="0" borderId="0" xfId="0" applyNumberFormat="1" applyFont="1" applyBorder="1" applyAlignment="1" applyProtection="1">
      <alignment horizontal="center"/>
    </xf>
    <xf numFmtId="0" fontId="3" fillId="15" borderId="45" xfId="0" applyFont="1" applyFill="1" applyBorder="1" applyAlignment="1" applyProtection="1">
      <alignment horizontal="left" wrapText="1"/>
    </xf>
    <xf numFmtId="0" fontId="3" fillId="15" borderId="46" xfId="0" applyFont="1" applyFill="1" applyBorder="1" applyAlignment="1" applyProtection="1">
      <alignment horizontal="center" wrapText="1"/>
    </xf>
    <xf numFmtId="49" fontId="21" fillId="15" borderId="47" xfId="0" applyNumberFormat="1" applyFont="1" applyFill="1" applyBorder="1" applyAlignment="1" applyProtection="1"/>
    <xf numFmtId="4" fontId="21" fillId="17" borderId="48" xfId="0" applyNumberFormat="1" applyFont="1" applyFill="1" applyBorder="1" applyAlignment="1" applyProtection="1">
      <alignment horizontal="right"/>
    </xf>
    <xf numFmtId="49" fontId="21" fillId="15" borderId="49" xfId="0" applyNumberFormat="1" applyFont="1" applyFill="1" applyBorder="1" applyAlignment="1" applyProtection="1">
      <alignment horizontal="center"/>
    </xf>
    <xf numFmtId="49" fontId="3" fillId="0" borderId="0" xfId="0" applyNumberFormat="1" applyFont="1" applyBorder="1" applyAlignment="1" applyProtection="1">
      <alignment horizontal="center" wrapText="1"/>
    </xf>
    <xf numFmtId="49" fontId="0" fillId="0" borderId="25" xfId="0" applyNumberForma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right"/>
    </xf>
    <xf numFmtId="0" fontId="3" fillId="15" borderId="50" xfId="0" applyFont="1" applyFill="1" applyBorder="1" applyAlignment="1" applyProtection="1">
      <alignment horizontal="left" wrapText="1"/>
    </xf>
    <xf numFmtId="4" fontId="21" fillId="17" borderId="43" xfId="0" applyNumberFormat="1" applyFont="1" applyFill="1" applyBorder="1" applyAlignment="1" applyProtection="1">
      <alignment horizontal="right"/>
    </xf>
    <xf numFmtId="4" fontId="21" fillId="17" borderId="30" xfId="0" applyNumberFormat="1" applyFont="1" applyFill="1" applyBorder="1" applyAlignment="1" applyProtection="1">
      <alignment horizontal="right"/>
    </xf>
    <xf numFmtId="0" fontId="3" fillId="15" borderId="19" xfId="0" applyFont="1" applyFill="1" applyBorder="1" applyAlignment="1" applyProtection="1">
      <alignment horizontal="left" wrapText="1"/>
    </xf>
    <xf numFmtId="49" fontId="3" fillId="15" borderId="51" xfId="0" applyNumberFormat="1" applyFont="1" applyFill="1" applyBorder="1" applyAlignment="1" applyProtection="1">
      <alignment horizontal="center" wrapText="1"/>
    </xf>
    <xf numFmtId="49" fontId="3" fillId="15" borderId="41" xfId="0" applyNumberFormat="1" applyFont="1" applyFill="1" applyBorder="1" applyAlignment="1" applyProtection="1">
      <alignment wrapText="1"/>
    </xf>
    <xf numFmtId="4" fontId="2" fillId="15" borderId="52" xfId="0" applyNumberFormat="1" applyFont="1" applyFill="1" applyBorder="1" applyAlignment="1" applyProtection="1">
      <alignment horizontal="center"/>
    </xf>
    <xf numFmtId="4" fontId="2" fillId="15" borderId="53" xfId="0" applyNumberFormat="1" applyFont="1" applyFill="1" applyBorder="1" applyAlignment="1" applyProtection="1">
      <alignment horizontal="center"/>
    </xf>
    <xf numFmtId="4" fontId="2" fillId="15" borderId="54" xfId="0" applyNumberFormat="1" applyFont="1" applyFill="1" applyBorder="1" applyAlignment="1" applyProtection="1">
      <alignment horizontal="center"/>
    </xf>
    <xf numFmtId="49" fontId="3" fillId="15" borderId="33" xfId="0" applyNumberFormat="1" applyFont="1" applyFill="1" applyBorder="1" applyAlignment="1" applyProtection="1">
      <alignment horizontal="center" wrapText="1"/>
    </xf>
    <xf numFmtId="49" fontId="21" fillId="15" borderId="11" xfId="0" applyNumberFormat="1" applyFont="1" applyFill="1" applyBorder="1" applyAlignment="1" applyProtection="1"/>
    <xf numFmtId="4" fontId="21" fillId="14" borderId="32" xfId="0" applyNumberFormat="1" applyFont="1" applyFill="1" applyBorder="1" applyAlignment="1" applyProtection="1">
      <alignment horizontal="right"/>
    </xf>
    <xf numFmtId="49" fontId="2" fillId="15" borderId="18" xfId="0" applyNumberFormat="1" applyFont="1" applyFill="1" applyBorder="1" applyAlignment="1" applyProtection="1"/>
    <xf numFmtId="4" fontId="2" fillId="15" borderId="12" xfId="0" applyNumberFormat="1" applyFont="1" applyFill="1" applyBorder="1" applyAlignment="1" applyProtection="1">
      <alignment horizontal="center"/>
    </xf>
    <xf numFmtId="4" fontId="2" fillId="15" borderId="18" xfId="0" applyNumberFormat="1" applyFont="1" applyFill="1" applyBorder="1" applyAlignment="1" applyProtection="1">
      <alignment horizontal="center"/>
    </xf>
    <xf numFmtId="4" fontId="2" fillId="15" borderId="20" xfId="0" applyNumberFormat="1" applyFont="1" applyFill="1" applyBorder="1" applyAlignment="1" applyProtection="1">
      <alignment horizontal="center"/>
    </xf>
    <xf numFmtId="0" fontId="3" fillId="0" borderId="19" xfId="0" applyFont="1" applyBorder="1" applyAlignment="1" applyProtection="1">
      <alignment horizontal="left" wrapText="1"/>
    </xf>
    <xf numFmtId="49" fontId="3" fillId="0" borderId="31" xfId="0" applyNumberFormat="1" applyFont="1" applyBorder="1" applyAlignment="1" applyProtection="1">
      <alignment horizontal="left" wrapText="1"/>
    </xf>
    <xf numFmtId="49" fontId="2" fillId="0" borderId="10" xfId="0" applyNumberFormat="1" applyFont="1" applyBorder="1" applyAlignment="1" applyProtection="1">
      <alignment horizontal="center"/>
    </xf>
    <xf numFmtId="4" fontId="2" fillId="0" borderId="10" xfId="0" applyNumberFormat="1" applyFont="1" applyBorder="1" applyAlignment="1" applyProtection="1">
      <alignment horizontal="center"/>
    </xf>
    <xf numFmtId="4" fontId="2" fillId="0" borderId="11" xfId="0" applyNumberFormat="1" applyFont="1" applyBorder="1" applyAlignment="1" applyProtection="1">
      <alignment horizontal="center"/>
    </xf>
    <xf numFmtId="4" fontId="2" fillId="16" borderId="32" xfId="0" applyNumberFormat="1" applyFont="1" applyFill="1" applyBorder="1" applyAlignment="1" applyProtection="1">
      <alignment horizontal="center"/>
    </xf>
    <xf numFmtId="4" fontId="3" fillId="16" borderId="0" xfId="0" applyNumberFormat="1" applyFont="1" applyFill="1" applyBorder="1" applyAlignment="1" applyProtection="1">
      <alignment horizontal="center"/>
    </xf>
    <xf numFmtId="49" fontId="21" fillId="14" borderId="18" xfId="0" applyNumberFormat="1" applyFont="1" applyFill="1" applyBorder="1" applyAlignment="1" applyProtection="1"/>
    <xf numFmtId="49" fontId="3" fillId="0" borderId="31" xfId="0" applyNumberFormat="1" applyFont="1" applyFill="1" applyBorder="1" applyAlignment="1" applyProtection="1">
      <alignment horizontal="center" wrapText="1"/>
    </xf>
    <xf numFmtId="0" fontId="21" fillId="15" borderId="32" xfId="0" applyNumberFormat="1" applyFont="1" applyFill="1" applyBorder="1" applyAlignment="1" applyProtection="1">
      <alignment horizontal="center"/>
    </xf>
    <xf numFmtId="0" fontId="3" fillId="16" borderId="0" xfId="0" applyFont="1" applyFill="1" applyProtection="1"/>
    <xf numFmtId="0" fontId="3" fillId="0" borderId="0" xfId="0" applyNumberFormat="1" applyFont="1" applyProtection="1"/>
    <xf numFmtId="49" fontId="21" fillId="15" borderId="20" xfId="0" applyNumberFormat="1" applyFont="1" applyFill="1" applyBorder="1" applyAlignment="1" applyProtection="1">
      <alignment horizontal="center"/>
    </xf>
    <xf numFmtId="49" fontId="3" fillId="16" borderId="0" xfId="0" applyNumberFormat="1" applyFont="1" applyFill="1" applyProtection="1"/>
    <xf numFmtId="49" fontId="2" fillId="0" borderId="55" xfId="0" applyNumberFormat="1" applyFont="1" applyBorder="1" applyAlignment="1" applyProtection="1">
      <alignment horizontal="center"/>
    </xf>
    <xf numFmtId="49" fontId="2" fillId="0" borderId="21" xfId="0" applyNumberFormat="1" applyFont="1" applyBorder="1" applyAlignment="1" applyProtection="1">
      <alignment horizontal="center"/>
    </xf>
    <xf numFmtId="49" fontId="2" fillId="0" borderId="40" xfId="0" applyNumberFormat="1" applyFont="1" applyBorder="1" applyAlignment="1" applyProtection="1">
      <alignment horizontal="center"/>
    </xf>
    <xf numFmtId="0" fontId="3" fillId="18" borderId="0" xfId="0" applyFont="1" applyFill="1" applyProtection="1"/>
    <xf numFmtId="0" fontId="2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center" wrapText="1"/>
    </xf>
    <xf numFmtId="49" fontId="2" fillId="0" borderId="25" xfId="0" applyNumberFormat="1" applyFont="1" applyBorder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49" fontId="0" fillId="0" borderId="0" xfId="0" applyNumberFormat="1" applyBorder="1" applyAlignment="1" applyProtection="1">
      <alignment horizontal="center"/>
    </xf>
    <xf numFmtId="49" fontId="2" fillId="0" borderId="25" xfId="0" applyNumberFormat="1" applyFont="1" applyBorder="1" applyAlignment="1" applyProtection="1">
      <alignment horizontal="center"/>
      <protection locked="0"/>
    </xf>
    <xf numFmtId="49" fontId="2" fillId="0" borderId="56" xfId="0" applyNumberFormat="1" applyFont="1" applyBorder="1" applyAlignment="1" applyProtection="1">
      <alignment horizontal="center"/>
      <protection locked="0"/>
    </xf>
    <xf numFmtId="49" fontId="2" fillId="0" borderId="23" xfId="0" applyNumberFormat="1" applyFont="1" applyBorder="1" applyAlignment="1" applyProtection="1">
      <alignment horizontal="center"/>
      <protection locked="0"/>
    </xf>
    <xf numFmtId="0" fontId="3" fillId="0" borderId="19" xfId="0" applyFont="1" applyFill="1" applyBorder="1" applyAlignment="1" applyProtection="1">
      <alignment horizontal="left" wrapText="1"/>
      <protection locked="0"/>
    </xf>
    <xf numFmtId="14" fontId="2" fillId="0" borderId="23" xfId="0" applyNumberFormat="1" applyFont="1" applyBorder="1" applyAlignment="1" applyProtection="1">
      <alignment horizontal="center"/>
      <protection locked="0"/>
    </xf>
    <xf numFmtId="0" fontId="3" fillId="19" borderId="19" xfId="0" applyFont="1" applyFill="1" applyBorder="1" applyAlignment="1" applyProtection="1">
      <alignment horizontal="left" wrapText="1"/>
      <protection locked="0"/>
    </xf>
    <xf numFmtId="49" fontId="3" fillId="19" borderId="33" xfId="0" applyNumberFormat="1" applyFont="1" applyFill="1" applyBorder="1" applyAlignment="1" applyProtection="1">
      <alignment horizontal="center" wrapText="1"/>
    </xf>
    <xf numFmtId="49" fontId="2" fillId="19" borderId="13" xfId="0" applyNumberFormat="1" applyFont="1" applyFill="1" applyBorder="1" applyAlignment="1" applyProtection="1">
      <alignment horizontal="center" wrapText="1"/>
      <protection locked="0"/>
    </xf>
    <xf numFmtId="49" fontId="2" fillId="19" borderId="18" xfId="0" applyNumberFormat="1" applyFont="1" applyFill="1" applyBorder="1" applyAlignment="1" applyProtection="1">
      <alignment wrapText="1"/>
      <protection locked="0"/>
    </xf>
    <xf numFmtId="4" fontId="2" fillId="19" borderId="10" xfId="0" applyNumberFormat="1" applyFont="1" applyFill="1" applyBorder="1" applyAlignment="1" applyProtection="1">
      <alignment horizontal="right" wrapText="1"/>
      <protection locked="0"/>
    </xf>
    <xf numFmtId="4" fontId="2" fillId="19" borderId="11" xfId="0" applyNumberFormat="1" applyFont="1" applyFill="1" applyBorder="1" applyAlignment="1" applyProtection="1">
      <alignment horizontal="right" wrapText="1"/>
      <protection locked="0"/>
    </xf>
    <xf numFmtId="4" fontId="21" fillId="20" borderId="32" xfId="0" applyNumberFormat="1" applyFont="1" applyFill="1" applyBorder="1" applyAlignment="1" applyProtection="1">
      <alignment horizontal="right" wrapText="1"/>
    </xf>
    <xf numFmtId="4" fontId="3" fillId="20" borderId="0" xfId="0" applyNumberFormat="1" applyFont="1" applyFill="1" applyBorder="1" applyAlignment="1" applyProtection="1">
      <alignment horizontal="right" wrapText="1"/>
    </xf>
    <xf numFmtId="0" fontId="3" fillId="19" borderId="0" xfId="0" applyNumberFormat="1" applyFont="1" applyFill="1" applyAlignment="1" applyProtection="1">
      <alignment wrapText="1"/>
    </xf>
    <xf numFmtId="0" fontId="3" fillId="19" borderId="0" xfId="0" applyFont="1" applyFill="1" applyAlignment="1" applyProtection="1">
      <alignment wrapText="1"/>
    </xf>
    <xf numFmtId="49" fontId="3" fillId="0" borderId="0" xfId="0" applyNumberFormat="1" applyFont="1" applyBorder="1" applyAlignment="1" applyProtection="1">
      <alignment horizontal="center" wrapText="1"/>
    </xf>
    <xf numFmtId="49" fontId="2" fillId="0" borderId="25" xfId="0" applyNumberFormat="1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</xf>
    <xf numFmtId="49" fontId="2" fillId="0" borderId="37" xfId="0" applyNumberFormat="1" applyFont="1" applyBorder="1" applyAlignment="1" applyProtection="1">
      <alignment horizontal="center"/>
    </xf>
    <xf numFmtId="49" fontId="2" fillId="0" borderId="38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>
      <alignment horizontal="center" wrapText="1"/>
    </xf>
    <xf numFmtId="49" fontId="3" fillId="0" borderId="25" xfId="0" applyNumberFormat="1" applyFont="1" applyBorder="1" applyAlignment="1" applyProtection="1">
      <alignment horizontal="center" wrapText="1"/>
      <protection locked="0"/>
    </xf>
    <xf numFmtId="49" fontId="0" fillId="0" borderId="25" xfId="0" applyNumberFormat="1" applyBorder="1" applyAlignment="1" applyProtection="1">
      <alignment horizontal="center"/>
      <protection locked="0"/>
    </xf>
    <xf numFmtId="49" fontId="21" fillId="14" borderId="62" xfId="0" applyNumberFormat="1" applyFont="1" applyFill="1" applyBorder="1" applyAlignment="1" applyProtection="1">
      <alignment horizontal="center"/>
    </xf>
    <xf numFmtId="49" fontId="21" fillId="14" borderId="63" xfId="0" applyNumberFormat="1" applyFont="1" applyFill="1" applyBorder="1" applyAlignment="1" applyProtection="1">
      <alignment horizontal="center"/>
    </xf>
    <xf numFmtId="49" fontId="21" fillId="14" borderId="12" xfId="0" applyNumberFormat="1" applyFont="1" applyFill="1" applyBorder="1" applyAlignment="1" applyProtection="1">
      <alignment horizontal="center"/>
    </xf>
    <xf numFmtId="49" fontId="2" fillId="0" borderId="69" xfId="0" applyNumberFormat="1" applyFont="1" applyBorder="1" applyAlignment="1" applyProtection="1">
      <alignment horizontal="center"/>
      <protection locked="0"/>
    </xf>
    <xf numFmtId="49" fontId="2" fillId="0" borderId="63" xfId="0" applyNumberFormat="1" applyFont="1" applyBorder="1" applyAlignment="1" applyProtection="1">
      <alignment horizontal="center"/>
      <protection locked="0"/>
    </xf>
    <xf numFmtId="49" fontId="2" fillId="0" borderId="12" xfId="0" applyNumberFormat="1" applyFont="1" applyBorder="1" applyAlignment="1" applyProtection="1">
      <alignment horizontal="center"/>
      <protection locked="0"/>
    </xf>
    <xf numFmtId="49" fontId="2" fillId="0" borderId="37" xfId="0" applyNumberFormat="1" applyFont="1" applyBorder="1" applyAlignment="1" applyProtection="1">
      <alignment horizontal="center"/>
    </xf>
    <xf numFmtId="49" fontId="2" fillId="0" borderId="70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49" fontId="2" fillId="0" borderId="62" xfId="0" applyNumberFormat="1" applyFont="1" applyBorder="1" applyAlignment="1" applyProtection="1">
      <alignment horizontal="center" vertical="center" wrapText="1"/>
    </xf>
    <xf numFmtId="49" fontId="2" fillId="0" borderId="18" xfId="0" applyNumberFormat="1" applyFont="1" applyBorder="1" applyAlignment="1" applyProtection="1">
      <alignment horizontal="center" vertical="center" wrapText="1"/>
    </xf>
    <xf numFmtId="49" fontId="2" fillId="0" borderId="41" xfId="0" applyNumberFormat="1" applyFont="1" applyBorder="1" applyAlignment="1" applyProtection="1">
      <alignment horizontal="center" vertical="center" wrapText="1"/>
    </xf>
    <xf numFmtId="49" fontId="2" fillId="0" borderId="53" xfId="0" applyNumberFormat="1" applyFont="1" applyBorder="1" applyAlignment="1" applyProtection="1">
      <alignment horizontal="center" vertical="center" wrapText="1"/>
    </xf>
    <xf numFmtId="49" fontId="2" fillId="0" borderId="11" xfId="0" applyNumberFormat="1" applyFont="1" applyBorder="1" applyAlignment="1" applyProtection="1">
      <alignment horizontal="center" vertical="center" wrapText="1"/>
    </xf>
    <xf numFmtId="49" fontId="2" fillId="0" borderId="68" xfId="0" applyNumberFormat="1" applyFont="1" applyBorder="1" applyAlignment="1" applyProtection="1">
      <alignment horizontal="center" wrapText="1"/>
      <protection locked="0"/>
    </xf>
    <xf numFmtId="49" fontId="2" fillId="0" borderId="63" xfId="0" applyNumberFormat="1" applyFont="1" applyBorder="1" applyAlignment="1" applyProtection="1">
      <alignment horizontal="center" wrapText="1"/>
      <protection locked="0"/>
    </xf>
    <xf numFmtId="49" fontId="2" fillId="0" borderId="12" xfId="0" applyNumberFormat="1" applyFont="1" applyBorder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center"/>
    </xf>
    <xf numFmtId="0" fontId="1" fillId="0" borderId="52" xfId="0" applyFont="1" applyBorder="1" applyAlignment="1" applyProtection="1">
      <alignment horizontal="center"/>
    </xf>
    <xf numFmtId="49" fontId="2" fillId="0" borderId="25" xfId="0" applyNumberFormat="1" applyFont="1" applyBorder="1" applyAlignment="1" applyProtection="1">
      <alignment horizontal="left" wrapText="1"/>
      <protection locked="0"/>
    </xf>
    <xf numFmtId="49" fontId="2" fillId="0" borderId="63" xfId="0" applyNumberFormat="1" applyFont="1" applyBorder="1" applyAlignment="1" applyProtection="1">
      <alignment horizontal="left"/>
      <protection locked="0"/>
    </xf>
    <xf numFmtId="49" fontId="2" fillId="0" borderId="25" xfId="0" applyNumberFormat="1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19" borderId="69" xfId="0" applyNumberFormat="1" applyFont="1" applyFill="1" applyBorder="1" applyAlignment="1" applyProtection="1">
      <alignment horizontal="center" wrapText="1"/>
      <protection locked="0"/>
    </xf>
    <xf numFmtId="49" fontId="2" fillId="19" borderId="63" xfId="0" applyNumberFormat="1" applyFont="1" applyFill="1" applyBorder="1" applyAlignment="1" applyProtection="1">
      <alignment horizontal="center" wrapText="1"/>
      <protection locked="0"/>
    </xf>
    <xf numFmtId="49" fontId="2" fillId="19" borderId="12" xfId="0" applyNumberFormat="1" applyFont="1" applyFill="1" applyBorder="1" applyAlignment="1" applyProtection="1">
      <alignment horizontal="center" wrapText="1"/>
      <protection locked="0"/>
    </xf>
    <xf numFmtId="49" fontId="2" fillId="0" borderId="42" xfId="0" applyNumberFormat="1" applyFont="1" applyBorder="1" applyAlignment="1" applyProtection="1">
      <alignment horizontal="center" vertical="center" wrapText="1"/>
    </xf>
    <xf numFmtId="49" fontId="2" fillId="0" borderId="59" xfId="0" applyNumberFormat="1" applyFont="1" applyBorder="1" applyAlignment="1" applyProtection="1">
      <alignment horizontal="center" vertical="center" wrapText="1"/>
    </xf>
    <xf numFmtId="49" fontId="2" fillId="0" borderId="60" xfId="0" applyNumberFormat="1" applyFont="1" applyBorder="1" applyAlignment="1" applyProtection="1">
      <alignment horizontal="center" vertical="center" wrapText="1"/>
    </xf>
    <xf numFmtId="49" fontId="2" fillId="0" borderId="67" xfId="0" applyNumberFormat="1" applyFont="1" applyBorder="1" applyAlignment="1" applyProtection="1">
      <alignment horizontal="center" vertical="center" wrapText="1"/>
    </xf>
    <xf numFmtId="49" fontId="2" fillId="0" borderId="0" xfId="0" applyNumberFormat="1" applyFont="1" applyBorder="1" applyAlignment="1" applyProtection="1">
      <alignment horizontal="center" vertical="center" wrapText="1"/>
    </xf>
    <xf numFmtId="49" fontId="2" fillId="0" borderId="52" xfId="0" applyNumberFormat="1" applyFont="1" applyBorder="1" applyAlignment="1" applyProtection="1">
      <alignment horizontal="center" vertical="center" wrapText="1"/>
    </xf>
    <xf numFmtId="49" fontId="2" fillId="0" borderId="61" xfId="0" applyNumberFormat="1" applyFont="1" applyBorder="1" applyAlignment="1" applyProtection="1">
      <alignment horizontal="center" vertical="center" wrapText="1"/>
    </xf>
    <xf numFmtId="49" fontId="2" fillId="0" borderId="25" xfId="0" applyNumberFormat="1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0" fontId="2" fillId="0" borderId="26" xfId="0" applyFont="1" applyBorder="1" applyAlignment="1" applyProtection="1">
      <alignment horizontal="center" vertical="center"/>
    </xf>
    <xf numFmtId="0" fontId="2" fillId="0" borderId="64" xfId="0" applyFont="1" applyBorder="1" applyAlignment="1" applyProtection="1">
      <alignment horizontal="center" vertical="center"/>
    </xf>
    <xf numFmtId="0" fontId="2" fillId="0" borderId="39" xfId="0" applyFont="1" applyBorder="1" applyAlignment="1" applyProtection="1">
      <alignment horizontal="center" vertical="center"/>
    </xf>
    <xf numFmtId="49" fontId="21" fillId="15" borderId="57" xfId="0" applyNumberFormat="1" applyFont="1" applyFill="1" applyBorder="1" applyAlignment="1" applyProtection="1">
      <alignment horizontal="center" wrapText="1"/>
    </xf>
    <xf numFmtId="49" fontId="21" fillId="15" borderId="58" xfId="0" applyNumberFormat="1" applyFont="1" applyFill="1" applyBorder="1" applyAlignment="1" applyProtection="1">
      <alignment horizontal="center" wrapText="1"/>
    </xf>
    <xf numFmtId="49" fontId="21" fillId="15" borderId="43" xfId="0" applyNumberFormat="1" applyFont="1" applyFill="1" applyBorder="1" applyAlignment="1" applyProtection="1">
      <alignment horizontal="center" wrapText="1"/>
    </xf>
    <xf numFmtId="49" fontId="3" fillId="15" borderId="62" xfId="0" applyNumberFormat="1" applyFont="1" applyFill="1" applyBorder="1" applyAlignment="1" applyProtection="1">
      <alignment horizontal="center" wrapText="1"/>
    </xf>
    <xf numFmtId="49" fontId="3" fillId="15" borderId="63" xfId="0" applyNumberFormat="1" applyFont="1" applyFill="1" applyBorder="1" applyAlignment="1" applyProtection="1">
      <alignment horizontal="center" wrapText="1"/>
    </xf>
    <xf numFmtId="49" fontId="3" fillId="15" borderId="12" xfId="0" applyNumberFormat="1" applyFont="1" applyFill="1" applyBorder="1" applyAlignment="1" applyProtection="1">
      <alignment horizontal="center" wrapText="1"/>
    </xf>
    <xf numFmtId="49" fontId="2" fillId="0" borderId="38" xfId="0" applyNumberFormat="1" applyFont="1" applyBorder="1" applyAlignment="1" applyProtection="1">
      <alignment horizontal="center"/>
    </xf>
    <xf numFmtId="49" fontId="2" fillId="0" borderId="62" xfId="0" applyNumberFormat="1" applyFont="1" applyBorder="1" applyAlignment="1" applyProtection="1">
      <alignment horizontal="center"/>
    </xf>
    <xf numFmtId="49" fontId="2" fillId="0" borderId="63" xfId="0" applyNumberFormat="1" applyFont="1" applyBorder="1" applyAlignment="1" applyProtection="1">
      <alignment horizontal="center"/>
    </xf>
    <xf numFmtId="49" fontId="2" fillId="0" borderId="12" xfId="0" applyNumberFormat="1" applyFont="1" applyBorder="1" applyAlignment="1" applyProtection="1">
      <alignment horizontal="center"/>
    </xf>
    <xf numFmtId="49" fontId="3" fillId="15" borderId="42" xfId="0" applyNumberFormat="1" applyFont="1" applyFill="1" applyBorder="1" applyAlignment="1" applyProtection="1">
      <alignment horizontal="center" wrapText="1"/>
    </xf>
    <xf numFmtId="49" fontId="3" fillId="15" borderId="59" xfId="0" applyNumberFormat="1" applyFont="1" applyFill="1" applyBorder="1" applyAlignment="1" applyProtection="1">
      <alignment horizontal="center" wrapText="1"/>
    </xf>
    <xf numFmtId="49" fontId="3" fillId="15" borderId="60" xfId="0" applyNumberFormat="1" applyFont="1" applyFill="1" applyBorder="1" applyAlignment="1" applyProtection="1">
      <alignment horizontal="center" wrapText="1"/>
    </xf>
    <xf numFmtId="49" fontId="21" fillId="15" borderId="61" xfId="0" applyNumberFormat="1" applyFont="1" applyFill="1" applyBorder="1" applyAlignment="1" applyProtection="1">
      <alignment horizontal="center"/>
    </xf>
    <xf numFmtId="49" fontId="21" fillId="15" borderId="25" xfId="0" applyNumberFormat="1" applyFont="1" applyFill="1" applyBorder="1" applyAlignment="1" applyProtection="1">
      <alignment horizontal="center"/>
    </xf>
    <xf numFmtId="49" fontId="21" fillId="15" borderId="10" xfId="0" applyNumberFormat="1" applyFont="1" applyFill="1" applyBorder="1" applyAlignment="1" applyProtection="1">
      <alignment horizontal="center"/>
    </xf>
    <xf numFmtId="49" fontId="2" fillId="15" borderId="62" xfId="0" applyNumberFormat="1" applyFont="1" applyFill="1" applyBorder="1" applyAlignment="1" applyProtection="1">
      <alignment horizontal="center"/>
    </xf>
    <xf numFmtId="49" fontId="2" fillId="15" borderId="63" xfId="0" applyNumberFormat="1" applyFont="1" applyFill="1" applyBorder="1" applyAlignment="1" applyProtection="1">
      <alignment horizontal="center"/>
    </xf>
    <xf numFmtId="49" fontId="2" fillId="15" borderId="12" xfId="0" applyNumberFormat="1" applyFont="1" applyFill="1" applyBorder="1" applyAlignment="1" applyProtection="1">
      <alignment horizontal="center"/>
    </xf>
    <xf numFmtId="49" fontId="21" fillId="15" borderId="62" xfId="0" applyNumberFormat="1" applyFont="1" applyFill="1" applyBorder="1" applyAlignment="1" applyProtection="1">
      <alignment horizontal="center"/>
    </xf>
    <xf numFmtId="49" fontId="21" fillId="15" borderId="63" xfId="0" applyNumberFormat="1" applyFont="1" applyFill="1" applyBorder="1" applyAlignment="1" applyProtection="1">
      <alignment horizontal="center"/>
    </xf>
    <xf numFmtId="49" fontId="21" fillId="15" borderId="12" xfId="0" applyNumberFormat="1" applyFont="1" applyFill="1" applyBorder="1" applyAlignment="1" applyProtection="1">
      <alignment horizontal="center"/>
    </xf>
    <xf numFmtId="49" fontId="21" fillId="15" borderId="65" xfId="0" applyNumberFormat="1" applyFont="1" applyFill="1" applyBorder="1" applyAlignment="1" applyProtection="1">
      <alignment horizontal="center"/>
    </xf>
    <xf numFmtId="49" fontId="21" fillId="15" borderId="66" xfId="0" applyNumberFormat="1" applyFont="1" applyFill="1" applyBorder="1" applyAlignment="1" applyProtection="1">
      <alignment horizontal="center"/>
    </xf>
    <xf numFmtId="49" fontId="21" fillId="15" borderId="48" xfId="0" applyNumberFormat="1" applyFont="1" applyFill="1" applyBorder="1" applyAlignment="1" applyProtection="1">
      <alignment horizontal="center"/>
    </xf>
    <xf numFmtId="0" fontId="2" fillId="0" borderId="41" xfId="0" applyFont="1" applyBorder="1" applyAlignment="1" applyProtection="1">
      <alignment horizontal="center" vertical="center"/>
    </xf>
    <xf numFmtId="0" fontId="2" fillId="0" borderId="21" xfId="0" applyFont="1" applyBorder="1" applyAlignment="1" applyProtection="1">
      <alignment horizontal="center" vertical="center"/>
    </xf>
  </cellXfs>
  <cellStyles count="24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Плохой" xfId="18" builtinId="27" customBuiltin="1"/>
    <cellStyle name="Пояснение" xfId="19" builtinId="53" customBuiltin="1"/>
    <cellStyle name="Примечание" xfId="20" builtinId="10" customBuiltin="1"/>
    <cellStyle name="Связанная ячейка" xfId="21" builtinId="24" customBuiltin="1"/>
    <cellStyle name="Текст предупреждения" xfId="22" builtinId="11" customBuiltin="1"/>
    <cellStyle name="Хороший" xfId="23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B1:U110"/>
  <sheetViews>
    <sheetView workbookViewId="0"/>
  </sheetViews>
  <sheetFormatPr defaultColWidth="9.109375" defaultRowHeight="13.2"/>
  <cols>
    <col min="1" max="1" width="0.88671875" style="16" customWidth="1"/>
    <col min="2" max="2" width="44.6640625" style="16" customWidth="1"/>
    <col min="3" max="4" width="5.6640625" style="16" customWidth="1"/>
    <col min="5" max="5" width="6.6640625" style="16" customWidth="1"/>
    <col min="6" max="6" width="11.6640625" style="16" customWidth="1"/>
    <col min="7" max="7" width="5.6640625" style="16" customWidth="1"/>
    <col min="8" max="8" width="4.6640625" style="16" hidden="1" customWidth="1"/>
    <col min="9" max="11" width="19.6640625" style="16" customWidth="1"/>
    <col min="12" max="12" width="24.33203125" style="17" hidden="1" customWidth="1"/>
    <col min="13" max="13" width="51.109375" style="17" hidden="1" customWidth="1"/>
    <col min="14" max="14" width="56.6640625" style="17" hidden="1" customWidth="1"/>
    <col min="15" max="21" width="0" style="17" hidden="1" customWidth="1"/>
    <col min="22" max="22" width="0.88671875" style="16" customWidth="1"/>
    <col min="23" max="16384" width="9.109375" style="16"/>
  </cols>
  <sheetData>
    <row r="1" spans="2:14" ht="5.0999999999999996" customHeight="1"/>
    <row r="2" spans="2:14" ht="14.4" thickBot="1">
      <c r="B2" s="181" t="s">
        <v>36</v>
      </c>
      <c r="C2" s="181"/>
      <c r="D2" s="181"/>
      <c r="E2" s="181"/>
      <c r="F2" s="181"/>
      <c r="G2" s="181"/>
      <c r="H2" s="181"/>
      <c r="I2" s="181"/>
      <c r="J2" s="182"/>
      <c r="K2" s="18" t="s">
        <v>3</v>
      </c>
      <c r="L2" s="19"/>
      <c r="M2" s="20"/>
    </row>
    <row r="3" spans="2:14">
      <c r="B3" s="21"/>
      <c r="C3" s="22"/>
      <c r="D3" s="23"/>
      <c r="E3" s="23"/>
      <c r="F3" s="23"/>
      <c r="G3" s="23"/>
      <c r="H3" s="23"/>
      <c r="I3" s="24"/>
      <c r="J3" s="24"/>
      <c r="K3" s="25" t="s">
        <v>19</v>
      </c>
      <c r="L3" s="19" t="s">
        <v>63</v>
      </c>
      <c r="M3" s="20"/>
    </row>
    <row r="4" spans="2:14">
      <c r="B4" s="26" t="s">
        <v>52</v>
      </c>
      <c r="C4" s="185" t="s">
        <v>61</v>
      </c>
      <c r="D4" s="185"/>
      <c r="E4" s="185"/>
      <c r="F4" s="27"/>
      <c r="G4" s="27"/>
      <c r="H4" s="186"/>
      <c r="I4" s="186"/>
      <c r="J4" s="26" t="s">
        <v>22</v>
      </c>
      <c r="K4" s="145">
        <v>45078</v>
      </c>
      <c r="L4" s="19" t="s">
        <v>8</v>
      </c>
      <c r="M4" s="20"/>
    </row>
    <row r="5" spans="2:14">
      <c r="B5" s="22"/>
      <c r="C5" s="22"/>
      <c r="D5" s="22"/>
      <c r="E5" s="22"/>
      <c r="F5" s="22"/>
      <c r="G5" s="22"/>
      <c r="H5" s="22"/>
      <c r="I5" s="28"/>
      <c r="J5" s="29" t="s">
        <v>21</v>
      </c>
      <c r="K5" s="142"/>
      <c r="L5" s="19" t="s">
        <v>64</v>
      </c>
      <c r="M5" s="20"/>
    </row>
    <row r="6" spans="2:14" ht="21">
      <c r="B6" s="22" t="s">
        <v>37</v>
      </c>
      <c r="C6" s="183" t="s">
        <v>60</v>
      </c>
      <c r="D6" s="183"/>
      <c r="E6" s="183"/>
      <c r="F6" s="183"/>
      <c r="G6" s="183"/>
      <c r="H6" s="183"/>
      <c r="I6" s="183"/>
      <c r="J6" s="29" t="s">
        <v>30</v>
      </c>
      <c r="K6" s="143" t="s">
        <v>62</v>
      </c>
      <c r="L6" s="19"/>
      <c r="M6" s="20"/>
      <c r="N6" s="31" t="s">
        <v>60</v>
      </c>
    </row>
    <row r="7" spans="2:14">
      <c r="B7" s="22" t="s">
        <v>38</v>
      </c>
      <c r="C7" s="184"/>
      <c r="D7" s="184"/>
      <c r="E7" s="184"/>
      <c r="F7" s="184"/>
      <c r="G7" s="184"/>
      <c r="H7" s="184"/>
      <c r="I7" s="184"/>
      <c r="J7" s="29" t="s">
        <v>58</v>
      </c>
      <c r="K7" s="143" t="s">
        <v>66</v>
      </c>
      <c r="L7" s="19" t="s">
        <v>63</v>
      </c>
      <c r="M7" s="20"/>
      <c r="N7" s="31"/>
    </row>
    <row r="8" spans="2:14">
      <c r="B8" s="32" t="s">
        <v>59</v>
      </c>
      <c r="C8" s="22"/>
      <c r="D8" s="22"/>
      <c r="E8" s="22"/>
      <c r="F8" s="22"/>
      <c r="G8" s="22"/>
      <c r="H8" s="22"/>
      <c r="I8" s="28"/>
      <c r="J8" s="29"/>
      <c r="K8" s="30"/>
      <c r="L8" s="19"/>
    </row>
    <row r="9" spans="2:14" ht="13.8" thickBot="1">
      <c r="B9" s="22" t="s">
        <v>1</v>
      </c>
      <c r="C9" s="22"/>
      <c r="D9" s="22"/>
      <c r="E9" s="22"/>
      <c r="F9" s="22"/>
      <c r="G9" s="22"/>
      <c r="H9" s="22"/>
      <c r="I9" s="28"/>
      <c r="J9" s="28"/>
      <c r="K9" s="33" t="s">
        <v>0</v>
      </c>
      <c r="L9" s="19"/>
    </row>
    <row r="10" spans="2:14" ht="13.8">
      <c r="B10" s="172" t="s">
        <v>29</v>
      </c>
      <c r="C10" s="172"/>
      <c r="D10" s="172"/>
      <c r="E10" s="172"/>
      <c r="F10" s="172"/>
      <c r="G10" s="172"/>
      <c r="H10" s="172"/>
      <c r="I10" s="172"/>
      <c r="J10" s="172"/>
      <c r="K10" s="172"/>
      <c r="L10" s="34" t="s">
        <v>65</v>
      </c>
    </row>
    <row r="11" spans="2:14">
      <c r="B11" s="35"/>
      <c r="C11" s="35"/>
      <c r="D11" s="36"/>
      <c r="E11" s="36"/>
      <c r="F11" s="36"/>
      <c r="G11" s="36"/>
      <c r="H11" s="36"/>
      <c r="I11" s="37"/>
      <c r="J11" s="37"/>
      <c r="K11" s="38"/>
      <c r="L11" s="39"/>
    </row>
    <row r="12" spans="2:14" ht="12.75" customHeight="1">
      <c r="B12" s="187" t="s">
        <v>39</v>
      </c>
      <c r="C12" s="174" t="s">
        <v>40</v>
      </c>
      <c r="D12" s="191" t="s">
        <v>41</v>
      </c>
      <c r="E12" s="192"/>
      <c r="F12" s="192"/>
      <c r="G12" s="193"/>
      <c r="H12" s="175"/>
      <c r="I12" s="174" t="s">
        <v>42</v>
      </c>
      <c r="J12" s="174" t="s">
        <v>23</v>
      </c>
      <c r="K12" s="173" t="s">
        <v>43</v>
      </c>
      <c r="L12" s="40"/>
    </row>
    <row r="13" spans="2:14">
      <c r="B13" s="187"/>
      <c r="C13" s="174"/>
      <c r="D13" s="194"/>
      <c r="E13" s="195"/>
      <c r="F13" s="195"/>
      <c r="G13" s="196"/>
      <c r="H13" s="176"/>
      <c r="I13" s="174"/>
      <c r="J13" s="174"/>
      <c r="K13" s="173"/>
      <c r="L13" s="40"/>
    </row>
    <row r="14" spans="2:14">
      <c r="B14" s="187"/>
      <c r="C14" s="174"/>
      <c r="D14" s="197"/>
      <c r="E14" s="198"/>
      <c r="F14" s="198"/>
      <c r="G14" s="199"/>
      <c r="H14" s="177"/>
      <c r="I14" s="174"/>
      <c r="J14" s="174"/>
      <c r="K14" s="173"/>
      <c r="L14" s="40"/>
    </row>
    <row r="15" spans="2:14" ht="13.8" thickBot="1">
      <c r="B15" s="41">
        <v>1</v>
      </c>
      <c r="C15" s="42">
        <v>2</v>
      </c>
      <c r="D15" s="200">
        <v>3</v>
      </c>
      <c r="E15" s="201"/>
      <c r="F15" s="201"/>
      <c r="G15" s="202"/>
      <c r="H15" s="43"/>
      <c r="I15" s="44" t="s">
        <v>2</v>
      </c>
      <c r="J15" s="44" t="s">
        <v>25</v>
      </c>
      <c r="K15" s="45" t="s">
        <v>26</v>
      </c>
      <c r="L15" s="46"/>
    </row>
    <row r="16" spans="2:14">
      <c r="B16" s="47" t="s">
        <v>28</v>
      </c>
      <c r="C16" s="48" t="s">
        <v>6</v>
      </c>
      <c r="D16" s="203" t="s">
        <v>17</v>
      </c>
      <c r="E16" s="204"/>
      <c r="F16" s="204"/>
      <c r="G16" s="205"/>
      <c r="H16" s="49"/>
      <c r="I16" s="50">
        <v>12565206</v>
      </c>
      <c r="J16" s="50">
        <v>5760254.7599999998</v>
      </c>
      <c r="K16" s="51">
        <v>6833805.2999999998</v>
      </c>
    </row>
    <row r="17" spans="2:21">
      <c r="B17" s="52" t="s">
        <v>4</v>
      </c>
      <c r="C17" s="53"/>
      <c r="D17" s="206"/>
      <c r="E17" s="207"/>
      <c r="F17" s="207"/>
      <c r="G17" s="208"/>
      <c r="H17" s="54"/>
      <c r="I17" s="55"/>
      <c r="J17" s="56"/>
      <c r="K17" s="57"/>
    </row>
    <row r="18" spans="2:21" s="63" customFormat="1" ht="51.6">
      <c r="B18" s="9" t="s">
        <v>113</v>
      </c>
      <c r="C18" s="58" t="s">
        <v>6</v>
      </c>
      <c r="D18" s="6" t="s">
        <v>114</v>
      </c>
      <c r="E18" s="178" t="s">
        <v>115</v>
      </c>
      <c r="F18" s="179"/>
      <c r="G18" s="180"/>
      <c r="H18" s="13"/>
      <c r="I18" s="2">
        <v>1744000</v>
      </c>
      <c r="J18" s="3">
        <v>808974.4</v>
      </c>
      <c r="K18" s="59">
        <f t="shared" ref="K18:K36" si="0">IF(IF(I18="",0,I18)=0,0,(IF(I18&gt;0,IF(J18&gt;I18,0,I18-J18),IF(J18&gt;I18,I18-J18,0))))</f>
        <v>935025.6</v>
      </c>
      <c r="L18" s="60"/>
      <c r="M18" s="61" t="str">
        <f t="shared" ref="M18:M36" si="1">IF(D18="","000",D18)&amp;IF(E18="","00000000000000000",E18)</f>
        <v>18210102010010000110</v>
      </c>
      <c r="N18" s="62"/>
      <c r="O18" s="62"/>
      <c r="P18" s="62"/>
      <c r="Q18" s="62"/>
      <c r="R18" s="62"/>
      <c r="S18" s="62"/>
      <c r="T18" s="62"/>
      <c r="U18" s="62"/>
    </row>
    <row r="19" spans="2:21" s="63" customFormat="1" ht="72">
      <c r="B19" s="9" t="s">
        <v>116</v>
      </c>
      <c r="C19" s="58" t="s">
        <v>6</v>
      </c>
      <c r="D19" s="6" t="s">
        <v>114</v>
      </c>
      <c r="E19" s="178" t="s">
        <v>117</v>
      </c>
      <c r="F19" s="179"/>
      <c r="G19" s="180"/>
      <c r="H19" s="13"/>
      <c r="I19" s="2">
        <v>500</v>
      </c>
      <c r="J19" s="3">
        <v>0</v>
      </c>
      <c r="K19" s="59">
        <f t="shared" si="0"/>
        <v>500</v>
      </c>
      <c r="L19" s="60"/>
      <c r="M19" s="61" t="str">
        <f t="shared" si="1"/>
        <v>18210102020010000110</v>
      </c>
      <c r="N19" s="62"/>
      <c r="O19" s="62"/>
      <c r="P19" s="62"/>
      <c r="Q19" s="62"/>
      <c r="R19" s="62"/>
      <c r="S19" s="62"/>
      <c r="T19" s="62"/>
      <c r="U19" s="62"/>
    </row>
    <row r="20" spans="2:21" s="63" customFormat="1" ht="31.2">
      <c r="B20" s="9" t="s">
        <v>118</v>
      </c>
      <c r="C20" s="58" t="s">
        <v>6</v>
      </c>
      <c r="D20" s="6" t="s">
        <v>114</v>
      </c>
      <c r="E20" s="178" t="s">
        <v>119</v>
      </c>
      <c r="F20" s="179"/>
      <c r="G20" s="180"/>
      <c r="H20" s="13"/>
      <c r="I20" s="2">
        <v>500</v>
      </c>
      <c r="J20" s="3">
        <v>-792.7</v>
      </c>
      <c r="K20" s="59">
        <f t="shared" si="0"/>
        <v>1292.7</v>
      </c>
      <c r="L20" s="60"/>
      <c r="M20" s="61" t="str">
        <f t="shared" si="1"/>
        <v>18210102030010000110</v>
      </c>
      <c r="N20" s="62"/>
      <c r="O20" s="62"/>
      <c r="P20" s="62"/>
      <c r="Q20" s="62"/>
      <c r="R20" s="62"/>
      <c r="S20" s="62"/>
      <c r="T20" s="62"/>
      <c r="U20" s="62"/>
    </row>
    <row r="21" spans="2:21" s="63" customFormat="1" ht="61.8">
      <c r="B21" s="9" t="s">
        <v>120</v>
      </c>
      <c r="C21" s="58" t="s">
        <v>6</v>
      </c>
      <c r="D21" s="6" t="s">
        <v>114</v>
      </c>
      <c r="E21" s="178" t="s">
        <v>121</v>
      </c>
      <c r="F21" s="179"/>
      <c r="G21" s="180"/>
      <c r="H21" s="13"/>
      <c r="I21" s="2">
        <v>239000</v>
      </c>
      <c r="J21" s="3">
        <v>16822.72</v>
      </c>
      <c r="K21" s="59">
        <f t="shared" si="0"/>
        <v>222177.28</v>
      </c>
      <c r="L21" s="60"/>
      <c r="M21" s="61" t="str">
        <f t="shared" si="1"/>
        <v>18210102080010000110</v>
      </c>
      <c r="N21" s="62"/>
      <c r="O21" s="62"/>
      <c r="P21" s="62"/>
      <c r="Q21" s="62"/>
      <c r="R21" s="62"/>
      <c r="S21" s="62"/>
      <c r="T21" s="62"/>
      <c r="U21" s="62"/>
    </row>
    <row r="22" spans="2:21" s="63" customFormat="1">
      <c r="B22" s="9" t="s">
        <v>122</v>
      </c>
      <c r="C22" s="58" t="s">
        <v>6</v>
      </c>
      <c r="D22" s="6" t="s">
        <v>114</v>
      </c>
      <c r="E22" s="178" t="s">
        <v>123</v>
      </c>
      <c r="F22" s="179"/>
      <c r="G22" s="180"/>
      <c r="H22" s="13"/>
      <c r="I22" s="2">
        <v>60000</v>
      </c>
      <c r="J22" s="3">
        <v>56732.01</v>
      </c>
      <c r="K22" s="59">
        <f t="shared" si="0"/>
        <v>3267.99</v>
      </c>
      <c r="L22" s="60"/>
      <c r="M22" s="61" t="str">
        <f t="shared" si="1"/>
        <v>18210503010010000110</v>
      </c>
      <c r="N22" s="62"/>
      <c r="O22" s="62"/>
      <c r="P22" s="62"/>
      <c r="Q22" s="62"/>
      <c r="R22" s="62"/>
      <c r="S22" s="62"/>
      <c r="T22" s="62"/>
      <c r="U22" s="62"/>
    </row>
    <row r="23" spans="2:21" s="63" customFormat="1" ht="31.2">
      <c r="B23" s="9" t="s">
        <v>124</v>
      </c>
      <c r="C23" s="58" t="s">
        <v>6</v>
      </c>
      <c r="D23" s="6" t="s">
        <v>114</v>
      </c>
      <c r="E23" s="178" t="s">
        <v>125</v>
      </c>
      <c r="F23" s="179"/>
      <c r="G23" s="180"/>
      <c r="H23" s="13"/>
      <c r="I23" s="2">
        <v>696000</v>
      </c>
      <c r="J23" s="3">
        <v>-300.04000000000002</v>
      </c>
      <c r="K23" s="59">
        <f t="shared" si="0"/>
        <v>696300.04</v>
      </c>
      <c r="L23" s="60"/>
      <c r="M23" s="61" t="str">
        <f t="shared" si="1"/>
        <v>18210601030100000110</v>
      </c>
      <c r="N23" s="62"/>
      <c r="O23" s="62"/>
      <c r="P23" s="62"/>
      <c r="Q23" s="62"/>
      <c r="R23" s="62"/>
      <c r="S23" s="62"/>
      <c r="T23" s="62"/>
      <c r="U23" s="62"/>
    </row>
    <row r="24" spans="2:21" s="63" customFormat="1" ht="21">
      <c r="B24" s="9" t="s">
        <v>126</v>
      </c>
      <c r="C24" s="58" t="s">
        <v>6</v>
      </c>
      <c r="D24" s="6" t="s">
        <v>114</v>
      </c>
      <c r="E24" s="178" t="s">
        <v>127</v>
      </c>
      <c r="F24" s="179"/>
      <c r="G24" s="180"/>
      <c r="H24" s="13"/>
      <c r="I24" s="2">
        <v>4232000</v>
      </c>
      <c r="J24" s="3">
        <v>3636350</v>
      </c>
      <c r="K24" s="59">
        <f t="shared" si="0"/>
        <v>595650</v>
      </c>
      <c r="L24" s="60"/>
      <c r="M24" s="61" t="str">
        <f t="shared" si="1"/>
        <v>18210606033100000110</v>
      </c>
      <c r="N24" s="62"/>
      <c r="O24" s="62"/>
      <c r="P24" s="62"/>
      <c r="Q24" s="62"/>
      <c r="R24" s="62"/>
      <c r="S24" s="62"/>
      <c r="T24" s="62"/>
      <c r="U24" s="62"/>
    </row>
    <row r="25" spans="2:21" s="63" customFormat="1" ht="21">
      <c r="B25" s="9" t="s">
        <v>128</v>
      </c>
      <c r="C25" s="58" t="s">
        <v>6</v>
      </c>
      <c r="D25" s="6" t="s">
        <v>114</v>
      </c>
      <c r="E25" s="178" t="s">
        <v>129</v>
      </c>
      <c r="F25" s="179"/>
      <c r="G25" s="180"/>
      <c r="H25" s="13"/>
      <c r="I25" s="2">
        <v>460000</v>
      </c>
      <c r="J25" s="3">
        <v>-6198.49</v>
      </c>
      <c r="K25" s="59">
        <f t="shared" si="0"/>
        <v>466198.49</v>
      </c>
      <c r="L25" s="60"/>
      <c r="M25" s="61" t="str">
        <f t="shared" si="1"/>
        <v>18210606043100000110</v>
      </c>
      <c r="N25" s="62"/>
      <c r="O25" s="62"/>
      <c r="P25" s="62"/>
      <c r="Q25" s="62"/>
      <c r="R25" s="62"/>
      <c r="S25" s="62"/>
      <c r="T25" s="62"/>
      <c r="U25" s="62"/>
    </row>
    <row r="26" spans="2:21" s="63" customFormat="1" ht="41.4">
      <c r="B26" s="9" t="s">
        <v>130</v>
      </c>
      <c r="C26" s="58" t="s">
        <v>6</v>
      </c>
      <c r="D26" s="6" t="s">
        <v>93</v>
      </c>
      <c r="E26" s="178" t="s">
        <v>131</v>
      </c>
      <c r="F26" s="179"/>
      <c r="G26" s="180"/>
      <c r="H26" s="13"/>
      <c r="I26" s="2">
        <v>2000</v>
      </c>
      <c r="J26" s="3">
        <v>0</v>
      </c>
      <c r="K26" s="59">
        <f t="shared" si="0"/>
        <v>2000</v>
      </c>
      <c r="L26" s="60"/>
      <c r="M26" s="61" t="str">
        <f t="shared" si="1"/>
        <v>85311602020020000140</v>
      </c>
      <c r="N26" s="62"/>
      <c r="O26" s="62"/>
      <c r="P26" s="62"/>
      <c r="Q26" s="62"/>
      <c r="R26" s="62"/>
      <c r="S26" s="62"/>
      <c r="T26" s="62"/>
      <c r="U26" s="62"/>
    </row>
    <row r="27" spans="2:21" s="63" customFormat="1" ht="51.6">
      <c r="B27" s="9" t="s">
        <v>132</v>
      </c>
      <c r="C27" s="58" t="s">
        <v>6</v>
      </c>
      <c r="D27" s="6" t="s">
        <v>62</v>
      </c>
      <c r="E27" s="178" t="s">
        <v>133</v>
      </c>
      <c r="F27" s="179"/>
      <c r="G27" s="180"/>
      <c r="H27" s="13"/>
      <c r="I27" s="2">
        <v>23000</v>
      </c>
      <c r="J27" s="3">
        <v>2700</v>
      </c>
      <c r="K27" s="59">
        <f t="shared" si="0"/>
        <v>20300</v>
      </c>
      <c r="L27" s="60"/>
      <c r="M27" s="61" t="str">
        <f t="shared" si="1"/>
        <v>91610804020010000110</v>
      </c>
      <c r="N27" s="62"/>
      <c r="O27" s="62"/>
      <c r="P27" s="62"/>
      <c r="Q27" s="62"/>
      <c r="R27" s="62"/>
      <c r="S27" s="62"/>
      <c r="T27" s="62"/>
      <c r="U27" s="62"/>
    </row>
    <row r="28" spans="2:21" s="63" customFormat="1" ht="51.6">
      <c r="B28" s="9" t="s">
        <v>134</v>
      </c>
      <c r="C28" s="58" t="s">
        <v>6</v>
      </c>
      <c r="D28" s="6" t="s">
        <v>62</v>
      </c>
      <c r="E28" s="178" t="s">
        <v>135</v>
      </c>
      <c r="F28" s="179"/>
      <c r="G28" s="180"/>
      <c r="H28" s="13"/>
      <c r="I28" s="2">
        <v>38000</v>
      </c>
      <c r="J28" s="3">
        <v>44514.04</v>
      </c>
      <c r="K28" s="59">
        <f t="shared" si="0"/>
        <v>0</v>
      </c>
      <c r="L28" s="60"/>
      <c r="M28" s="61" t="str">
        <f t="shared" si="1"/>
        <v>91611105025100000120</v>
      </c>
      <c r="N28" s="62"/>
      <c r="O28" s="62"/>
      <c r="P28" s="62"/>
      <c r="Q28" s="62"/>
      <c r="R28" s="62"/>
      <c r="S28" s="62"/>
      <c r="T28" s="62"/>
      <c r="U28" s="62"/>
    </row>
    <row r="29" spans="2:21" s="63" customFormat="1" ht="51.6">
      <c r="B29" s="9" t="s">
        <v>136</v>
      </c>
      <c r="C29" s="58" t="s">
        <v>6</v>
      </c>
      <c r="D29" s="6" t="s">
        <v>62</v>
      </c>
      <c r="E29" s="178" t="s">
        <v>137</v>
      </c>
      <c r="F29" s="179"/>
      <c r="G29" s="180"/>
      <c r="H29" s="13"/>
      <c r="I29" s="2">
        <v>273000</v>
      </c>
      <c r="J29" s="3">
        <v>106485.14</v>
      </c>
      <c r="K29" s="59">
        <f t="shared" si="0"/>
        <v>166514.85999999999</v>
      </c>
      <c r="L29" s="60"/>
      <c r="M29" s="61" t="str">
        <f t="shared" si="1"/>
        <v>91611105035100000120</v>
      </c>
      <c r="N29" s="62"/>
      <c r="O29" s="62"/>
      <c r="P29" s="62"/>
      <c r="Q29" s="62"/>
      <c r="R29" s="62"/>
      <c r="S29" s="62"/>
      <c r="T29" s="62"/>
      <c r="U29" s="62"/>
    </row>
    <row r="30" spans="2:21" s="63" customFormat="1" ht="31.2">
      <c r="B30" s="9" t="s">
        <v>138</v>
      </c>
      <c r="C30" s="58" t="s">
        <v>6</v>
      </c>
      <c r="D30" s="6" t="s">
        <v>62</v>
      </c>
      <c r="E30" s="178" t="s">
        <v>139</v>
      </c>
      <c r="F30" s="179"/>
      <c r="G30" s="180"/>
      <c r="H30" s="13"/>
      <c r="I30" s="2">
        <v>24000</v>
      </c>
      <c r="J30" s="3">
        <v>22572.639999999999</v>
      </c>
      <c r="K30" s="59">
        <f t="shared" si="0"/>
        <v>1427.36</v>
      </c>
      <c r="L30" s="60"/>
      <c r="M30" s="61" t="str">
        <f t="shared" si="1"/>
        <v>91611302065100000130</v>
      </c>
      <c r="N30" s="62"/>
      <c r="O30" s="62"/>
      <c r="P30" s="62"/>
      <c r="Q30" s="62"/>
      <c r="R30" s="62"/>
      <c r="S30" s="62"/>
      <c r="T30" s="62"/>
      <c r="U30" s="62"/>
    </row>
    <row r="31" spans="2:21" s="63" customFormat="1" ht="21">
      <c r="B31" s="9" t="s">
        <v>141</v>
      </c>
      <c r="C31" s="58" t="s">
        <v>6</v>
      </c>
      <c r="D31" s="6" t="s">
        <v>62</v>
      </c>
      <c r="E31" s="178" t="s">
        <v>140</v>
      </c>
      <c r="F31" s="179"/>
      <c r="G31" s="180"/>
      <c r="H31" s="13"/>
      <c r="I31" s="2">
        <v>0</v>
      </c>
      <c r="J31" s="3">
        <v>22343</v>
      </c>
      <c r="K31" s="59">
        <f t="shared" si="0"/>
        <v>0</v>
      </c>
      <c r="L31" s="60"/>
      <c r="M31" s="61" t="str">
        <f t="shared" si="1"/>
        <v>91611701050100000180</v>
      </c>
      <c r="N31" s="62"/>
      <c r="O31" s="62"/>
      <c r="P31" s="62"/>
      <c r="Q31" s="62"/>
      <c r="R31" s="62"/>
      <c r="S31" s="62"/>
      <c r="T31" s="62"/>
      <c r="U31" s="62"/>
    </row>
    <row r="32" spans="2:21" s="63" customFormat="1" ht="31.2">
      <c r="B32" s="9" t="s">
        <v>143</v>
      </c>
      <c r="C32" s="58" t="s">
        <v>6</v>
      </c>
      <c r="D32" s="6" t="s">
        <v>62</v>
      </c>
      <c r="E32" s="178" t="s">
        <v>142</v>
      </c>
      <c r="F32" s="179"/>
      <c r="G32" s="180"/>
      <c r="H32" s="13"/>
      <c r="I32" s="2">
        <v>2437884</v>
      </c>
      <c r="J32" s="3">
        <v>830425</v>
      </c>
      <c r="K32" s="59">
        <f t="shared" si="0"/>
        <v>1607459</v>
      </c>
      <c r="L32" s="60"/>
      <c r="M32" s="61" t="str">
        <f t="shared" si="1"/>
        <v>91620216001100000150</v>
      </c>
      <c r="N32" s="62"/>
      <c r="O32" s="62"/>
      <c r="P32" s="62"/>
      <c r="Q32" s="62"/>
      <c r="R32" s="62"/>
      <c r="S32" s="62"/>
      <c r="T32" s="62"/>
      <c r="U32" s="62"/>
    </row>
    <row r="33" spans="2:21" s="63" customFormat="1" ht="21">
      <c r="B33" s="9" t="s">
        <v>145</v>
      </c>
      <c r="C33" s="58" t="s">
        <v>6</v>
      </c>
      <c r="D33" s="6" t="s">
        <v>62</v>
      </c>
      <c r="E33" s="178" t="s">
        <v>144</v>
      </c>
      <c r="F33" s="179"/>
      <c r="G33" s="180"/>
      <c r="H33" s="13"/>
      <c r="I33" s="2">
        <v>13000</v>
      </c>
      <c r="J33" s="3">
        <v>0</v>
      </c>
      <c r="K33" s="59">
        <f t="shared" si="0"/>
        <v>13000</v>
      </c>
      <c r="L33" s="60"/>
      <c r="M33" s="61" t="str">
        <f t="shared" si="1"/>
        <v>91620230024100000150</v>
      </c>
      <c r="N33" s="62"/>
      <c r="O33" s="62"/>
      <c r="P33" s="62"/>
      <c r="Q33" s="62"/>
      <c r="R33" s="62"/>
      <c r="S33" s="62"/>
      <c r="T33" s="62"/>
      <c r="U33" s="62"/>
    </row>
    <row r="34" spans="2:21" s="63" customFormat="1" ht="41.4">
      <c r="B34" s="9" t="s">
        <v>147</v>
      </c>
      <c r="C34" s="58" t="s">
        <v>6</v>
      </c>
      <c r="D34" s="6" t="s">
        <v>62</v>
      </c>
      <c r="E34" s="178" t="s">
        <v>146</v>
      </c>
      <c r="F34" s="179"/>
      <c r="G34" s="180"/>
      <c r="H34" s="13"/>
      <c r="I34" s="2">
        <v>283900</v>
      </c>
      <c r="J34" s="3">
        <v>92130.02</v>
      </c>
      <c r="K34" s="59">
        <f t="shared" si="0"/>
        <v>191769.98</v>
      </c>
      <c r="L34" s="60"/>
      <c r="M34" s="61" t="str">
        <f t="shared" si="1"/>
        <v>91620235118100000150</v>
      </c>
      <c r="N34" s="62"/>
      <c r="O34" s="62"/>
      <c r="P34" s="62"/>
      <c r="Q34" s="62"/>
      <c r="R34" s="62"/>
      <c r="S34" s="62"/>
      <c r="T34" s="62"/>
      <c r="U34" s="62"/>
    </row>
    <row r="35" spans="2:21" s="63" customFormat="1" ht="51.6">
      <c r="B35" s="9" t="s">
        <v>149</v>
      </c>
      <c r="C35" s="58" t="s">
        <v>6</v>
      </c>
      <c r="D35" s="6" t="s">
        <v>62</v>
      </c>
      <c r="E35" s="178" t="s">
        <v>148</v>
      </c>
      <c r="F35" s="179"/>
      <c r="G35" s="180"/>
      <c r="H35" s="13"/>
      <c r="I35" s="2">
        <v>2038422</v>
      </c>
      <c r="J35" s="3">
        <v>127500</v>
      </c>
      <c r="K35" s="59">
        <f t="shared" si="0"/>
        <v>1910922</v>
      </c>
      <c r="L35" s="60"/>
      <c r="M35" s="61" t="str">
        <f t="shared" si="1"/>
        <v>91620240014100000150</v>
      </c>
      <c r="N35" s="62"/>
      <c r="O35" s="62"/>
      <c r="P35" s="62"/>
      <c r="Q35" s="62"/>
      <c r="R35" s="62"/>
      <c r="S35" s="62"/>
      <c r="T35" s="62"/>
      <c r="U35" s="62"/>
    </row>
    <row r="36" spans="2:21" s="63" customFormat="1" ht="31.2">
      <c r="B36" s="9" t="s">
        <v>151</v>
      </c>
      <c r="C36" s="58" t="s">
        <v>6</v>
      </c>
      <c r="D36" s="6" t="s">
        <v>62</v>
      </c>
      <c r="E36" s="178" t="s">
        <v>150</v>
      </c>
      <c r="F36" s="179"/>
      <c r="G36" s="180"/>
      <c r="H36" s="13"/>
      <c r="I36" s="2">
        <v>0</v>
      </c>
      <c r="J36" s="3">
        <v>-2.98</v>
      </c>
      <c r="K36" s="59">
        <f t="shared" si="0"/>
        <v>0</v>
      </c>
      <c r="L36" s="60"/>
      <c r="M36" s="61" t="str">
        <f t="shared" si="1"/>
        <v>91621960010100000150</v>
      </c>
      <c r="N36" s="62"/>
      <c r="O36" s="62"/>
      <c r="P36" s="62"/>
      <c r="Q36" s="62"/>
      <c r="R36" s="62"/>
      <c r="S36" s="62"/>
      <c r="T36" s="62"/>
      <c r="U36" s="62"/>
    </row>
    <row r="37" spans="2:21" ht="0.75" customHeight="1" thickBot="1">
      <c r="B37" s="64"/>
      <c r="C37" s="65"/>
      <c r="D37" s="66"/>
      <c r="E37" s="170"/>
      <c r="F37" s="170"/>
      <c r="G37" s="170"/>
      <c r="H37" s="209"/>
      <c r="I37" s="69"/>
      <c r="J37" s="70"/>
      <c r="K37" s="71"/>
      <c r="L37" s="72"/>
    </row>
    <row r="38" spans="2:21">
      <c r="B38" s="73"/>
      <c r="C38" s="74"/>
      <c r="D38" s="27"/>
      <c r="E38" s="27"/>
      <c r="F38" s="27"/>
      <c r="G38" s="27"/>
      <c r="H38" s="27"/>
      <c r="I38" s="75"/>
      <c r="J38" s="75"/>
      <c r="K38" s="27"/>
      <c r="L38" s="19"/>
    </row>
    <row r="39" spans="2:21" ht="12.75" customHeight="1">
      <c r="B39" s="172" t="s">
        <v>24</v>
      </c>
      <c r="C39" s="172"/>
      <c r="D39" s="172"/>
      <c r="E39" s="172"/>
      <c r="F39" s="172"/>
      <c r="G39" s="172"/>
      <c r="H39" s="172"/>
      <c r="I39" s="172"/>
      <c r="J39" s="172"/>
      <c r="K39" s="172"/>
      <c r="L39" s="76"/>
    </row>
    <row r="40" spans="2:21">
      <c r="B40" s="35"/>
      <c r="C40" s="35"/>
      <c r="D40" s="36"/>
      <c r="E40" s="36"/>
      <c r="F40" s="36"/>
      <c r="G40" s="36"/>
      <c r="H40" s="36"/>
      <c r="I40" s="37"/>
      <c r="J40" s="37"/>
      <c r="K40" s="29" t="s">
        <v>20</v>
      </c>
      <c r="L40" s="77"/>
    </row>
    <row r="41" spans="2:21" ht="12.75" customHeight="1">
      <c r="B41" s="187" t="s">
        <v>39</v>
      </c>
      <c r="C41" s="174" t="s">
        <v>40</v>
      </c>
      <c r="D41" s="191" t="s">
        <v>44</v>
      </c>
      <c r="E41" s="192"/>
      <c r="F41" s="192"/>
      <c r="G41" s="193"/>
      <c r="H41" s="175"/>
      <c r="I41" s="174" t="s">
        <v>42</v>
      </c>
      <c r="J41" s="174" t="s">
        <v>23</v>
      </c>
      <c r="K41" s="173" t="s">
        <v>43</v>
      </c>
      <c r="L41" s="40"/>
    </row>
    <row r="42" spans="2:21">
      <c r="B42" s="187"/>
      <c r="C42" s="174"/>
      <c r="D42" s="194"/>
      <c r="E42" s="195"/>
      <c r="F42" s="195"/>
      <c r="G42" s="196"/>
      <c r="H42" s="176"/>
      <c r="I42" s="174"/>
      <c r="J42" s="174"/>
      <c r="K42" s="173"/>
      <c r="L42" s="40"/>
    </row>
    <row r="43" spans="2:21">
      <c r="B43" s="187"/>
      <c r="C43" s="174"/>
      <c r="D43" s="197"/>
      <c r="E43" s="198"/>
      <c r="F43" s="198"/>
      <c r="G43" s="199"/>
      <c r="H43" s="177"/>
      <c r="I43" s="174"/>
      <c r="J43" s="174"/>
      <c r="K43" s="173"/>
      <c r="L43" s="40"/>
    </row>
    <row r="44" spans="2:21" ht="13.8" thickBot="1">
      <c r="B44" s="41">
        <v>1</v>
      </c>
      <c r="C44" s="78">
        <v>2</v>
      </c>
      <c r="D44" s="200">
        <v>3</v>
      </c>
      <c r="E44" s="201"/>
      <c r="F44" s="201"/>
      <c r="G44" s="202"/>
      <c r="H44" s="43"/>
      <c r="I44" s="79" t="s">
        <v>2</v>
      </c>
      <c r="J44" s="79" t="s">
        <v>25</v>
      </c>
      <c r="K44" s="80" t="s">
        <v>26</v>
      </c>
      <c r="L44" s="46"/>
    </row>
    <row r="45" spans="2:21">
      <c r="B45" s="47" t="s">
        <v>5</v>
      </c>
      <c r="C45" s="48" t="s">
        <v>7</v>
      </c>
      <c r="D45" s="203" t="s">
        <v>17</v>
      </c>
      <c r="E45" s="204"/>
      <c r="F45" s="204"/>
      <c r="G45" s="205"/>
      <c r="H45" s="49"/>
      <c r="I45" s="81">
        <v>16305206</v>
      </c>
      <c r="J45" s="81">
        <v>4767728.07</v>
      </c>
      <c r="K45" s="51">
        <v>11537477.93</v>
      </c>
    </row>
    <row r="46" spans="2:21" ht="12.75" customHeight="1">
      <c r="B46" s="52" t="s">
        <v>4</v>
      </c>
      <c r="C46" s="53"/>
      <c r="D46" s="206"/>
      <c r="E46" s="207"/>
      <c r="F46" s="207"/>
      <c r="G46" s="208"/>
      <c r="H46" s="54"/>
      <c r="I46" s="82"/>
      <c r="J46" s="83"/>
      <c r="K46" s="84"/>
    </row>
    <row r="47" spans="2:21" s="63" customFormat="1">
      <c r="B47" s="9" t="s">
        <v>78</v>
      </c>
      <c r="C47" s="85" t="s">
        <v>7</v>
      </c>
      <c r="D47" s="6" t="s">
        <v>62</v>
      </c>
      <c r="E47" s="7" t="s">
        <v>76</v>
      </c>
      <c r="F47" s="7" t="s">
        <v>75</v>
      </c>
      <c r="G47" s="8" t="s">
        <v>77</v>
      </c>
      <c r="H47" s="14"/>
      <c r="I47" s="10">
        <v>823000</v>
      </c>
      <c r="J47" s="11">
        <v>283966.3</v>
      </c>
      <c r="K47" s="86">
        <f t="shared" ref="K47:K67" si="2">IF(IF(I47="",0,I47)=0,0,(IF(I47&gt;0,IF(J47&gt;I47,0,I47-J47),IF(J47&gt;I47,I47-J47,0))))</f>
        <v>539033.69999999995</v>
      </c>
      <c r="L47" s="87"/>
      <c r="M47" s="61" t="str">
        <f t="shared" ref="M47:M67" si="3">IF(D47="","000",D47)&amp;IF(E47="","0000",E47)&amp;IF(F47="","0000000000",F47)&amp;IF(G47="","000",G47)&amp;H47</f>
        <v>91601049990000410121</v>
      </c>
      <c r="N47" s="62"/>
      <c r="O47" s="62"/>
      <c r="P47" s="62"/>
      <c r="Q47" s="62"/>
      <c r="R47" s="62"/>
      <c r="S47" s="62"/>
      <c r="T47" s="62"/>
      <c r="U47" s="62"/>
    </row>
    <row r="48" spans="2:21" s="63" customFormat="1" ht="31.2">
      <c r="B48" s="9" t="s">
        <v>79</v>
      </c>
      <c r="C48" s="85" t="s">
        <v>7</v>
      </c>
      <c r="D48" s="6" t="s">
        <v>62</v>
      </c>
      <c r="E48" s="7" t="s">
        <v>76</v>
      </c>
      <c r="F48" s="7" t="s">
        <v>75</v>
      </c>
      <c r="G48" s="8" t="s">
        <v>80</v>
      </c>
      <c r="H48" s="14"/>
      <c r="I48" s="10">
        <v>249000</v>
      </c>
      <c r="J48" s="11">
        <v>85757.82</v>
      </c>
      <c r="K48" s="86">
        <f t="shared" si="2"/>
        <v>163242.18</v>
      </c>
      <c r="L48" s="87"/>
      <c r="M48" s="61" t="str">
        <f t="shared" si="3"/>
        <v>91601049990000410129</v>
      </c>
      <c r="N48" s="62"/>
      <c r="O48" s="62"/>
      <c r="P48" s="62"/>
      <c r="Q48" s="62"/>
      <c r="R48" s="62"/>
      <c r="S48" s="62"/>
      <c r="T48" s="62"/>
      <c r="U48" s="62"/>
    </row>
    <row r="49" spans="2:21" s="63" customFormat="1">
      <c r="B49" s="9" t="s">
        <v>78</v>
      </c>
      <c r="C49" s="85" t="s">
        <v>7</v>
      </c>
      <c r="D49" s="6" t="s">
        <v>62</v>
      </c>
      <c r="E49" s="7" t="s">
        <v>76</v>
      </c>
      <c r="F49" s="7" t="s">
        <v>81</v>
      </c>
      <c r="G49" s="8" t="s">
        <v>77</v>
      </c>
      <c r="H49" s="14"/>
      <c r="I49" s="10">
        <v>1000000</v>
      </c>
      <c r="J49" s="11">
        <v>353038.1</v>
      </c>
      <c r="K49" s="86">
        <f t="shared" si="2"/>
        <v>646961.9</v>
      </c>
      <c r="L49" s="87"/>
      <c r="M49" s="61" t="str">
        <f t="shared" si="3"/>
        <v>91601049990090019121</v>
      </c>
      <c r="N49" s="62"/>
      <c r="O49" s="62"/>
      <c r="P49" s="62"/>
      <c r="Q49" s="62"/>
      <c r="R49" s="62"/>
      <c r="S49" s="62"/>
      <c r="T49" s="62"/>
      <c r="U49" s="62"/>
    </row>
    <row r="50" spans="2:21" s="63" customFormat="1" ht="31.2">
      <c r="B50" s="9" t="s">
        <v>79</v>
      </c>
      <c r="C50" s="85" t="s">
        <v>7</v>
      </c>
      <c r="D50" s="6" t="s">
        <v>62</v>
      </c>
      <c r="E50" s="7" t="s">
        <v>76</v>
      </c>
      <c r="F50" s="7" t="s">
        <v>81</v>
      </c>
      <c r="G50" s="8" t="s">
        <v>80</v>
      </c>
      <c r="H50" s="14"/>
      <c r="I50" s="10">
        <v>303000</v>
      </c>
      <c r="J50" s="11">
        <v>105194.98</v>
      </c>
      <c r="K50" s="86">
        <f t="shared" si="2"/>
        <v>197805.02</v>
      </c>
      <c r="L50" s="87"/>
      <c r="M50" s="61" t="str">
        <f t="shared" si="3"/>
        <v>91601049990090019129</v>
      </c>
      <c r="N50" s="62"/>
      <c r="O50" s="62"/>
      <c r="P50" s="62"/>
      <c r="Q50" s="62"/>
      <c r="R50" s="62"/>
      <c r="S50" s="62"/>
      <c r="T50" s="62"/>
      <c r="U50" s="62"/>
    </row>
    <row r="51" spans="2:21" s="63" customFormat="1" ht="21">
      <c r="B51" s="9" t="s">
        <v>82</v>
      </c>
      <c r="C51" s="85" t="s">
        <v>7</v>
      </c>
      <c r="D51" s="6" t="s">
        <v>62</v>
      </c>
      <c r="E51" s="7" t="s">
        <v>76</v>
      </c>
      <c r="F51" s="7" t="s">
        <v>81</v>
      </c>
      <c r="G51" s="8" t="s">
        <v>83</v>
      </c>
      <c r="H51" s="14"/>
      <c r="I51" s="10">
        <v>120000</v>
      </c>
      <c r="J51" s="11">
        <v>21000</v>
      </c>
      <c r="K51" s="86">
        <f t="shared" si="2"/>
        <v>99000</v>
      </c>
      <c r="L51" s="87"/>
      <c r="M51" s="61" t="str">
        <f t="shared" si="3"/>
        <v>91601049990090019242</v>
      </c>
      <c r="N51" s="62"/>
      <c r="O51" s="62"/>
      <c r="P51" s="62"/>
      <c r="Q51" s="62"/>
      <c r="R51" s="62"/>
      <c r="S51" s="62"/>
      <c r="T51" s="62"/>
      <c r="U51" s="62"/>
    </row>
    <row r="52" spans="2:21" s="63" customFormat="1">
      <c r="B52" s="9" t="s">
        <v>84</v>
      </c>
      <c r="C52" s="85" t="s">
        <v>7</v>
      </c>
      <c r="D52" s="6" t="s">
        <v>62</v>
      </c>
      <c r="E52" s="7" t="s">
        <v>76</v>
      </c>
      <c r="F52" s="7" t="s">
        <v>81</v>
      </c>
      <c r="G52" s="8" t="s">
        <v>85</v>
      </c>
      <c r="H52" s="14"/>
      <c r="I52" s="10">
        <v>2109000</v>
      </c>
      <c r="J52" s="11">
        <v>203118.47</v>
      </c>
      <c r="K52" s="86">
        <f t="shared" si="2"/>
        <v>1905881.53</v>
      </c>
      <c r="L52" s="87"/>
      <c r="M52" s="61" t="str">
        <f t="shared" si="3"/>
        <v>91601049990090019244</v>
      </c>
      <c r="N52" s="62"/>
      <c r="O52" s="62"/>
      <c r="P52" s="62"/>
      <c r="Q52" s="62"/>
      <c r="R52" s="62"/>
      <c r="S52" s="62"/>
      <c r="T52" s="62"/>
      <c r="U52" s="62"/>
    </row>
    <row r="53" spans="2:21" s="63" customFormat="1">
      <c r="B53" s="9" t="s">
        <v>86</v>
      </c>
      <c r="C53" s="85" t="s">
        <v>7</v>
      </c>
      <c r="D53" s="6" t="s">
        <v>62</v>
      </c>
      <c r="E53" s="7" t="s">
        <v>76</v>
      </c>
      <c r="F53" s="7" t="s">
        <v>81</v>
      </c>
      <c r="G53" s="8" t="s">
        <v>87</v>
      </c>
      <c r="H53" s="14"/>
      <c r="I53" s="10">
        <v>216000</v>
      </c>
      <c r="J53" s="11">
        <v>90054.14</v>
      </c>
      <c r="K53" s="86">
        <f t="shared" si="2"/>
        <v>125945.86</v>
      </c>
      <c r="L53" s="87"/>
      <c r="M53" s="61" t="str">
        <f t="shared" si="3"/>
        <v>91601049990090019247</v>
      </c>
      <c r="N53" s="62"/>
      <c r="O53" s="62"/>
      <c r="P53" s="62"/>
      <c r="Q53" s="62"/>
      <c r="R53" s="62"/>
      <c r="S53" s="62"/>
      <c r="T53" s="62"/>
      <c r="U53" s="62"/>
    </row>
    <row r="54" spans="2:21" s="63" customFormat="1">
      <c r="B54" s="9" t="s">
        <v>88</v>
      </c>
      <c r="C54" s="85" t="s">
        <v>7</v>
      </c>
      <c r="D54" s="6" t="s">
        <v>62</v>
      </c>
      <c r="E54" s="7" t="s">
        <v>76</v>
      </c>
      <c r="F54" s="7" t="s">
        <v>81</v>
      </c>
      <c r="G54" s="8" t="s">
        <v>89</v>
      </c>
      <c r="H54" s="14"/>
      <c r="I54" s="10">
        <v>1000</v>
      </c>
      <c r="J54" s="11">
        <v>0</v>
      </c>
      <c r="K54" s="86">
        <f t="shared" si="2"/>
        <v>1000</v>
      </c>
      <c r="L54" s="87"/>
      <c r="M54" s="61" t="str">
        <f t="shared" si="3"/>
        <v>91601049990090019851</v>
      </c>
      <c r="N54" s="62"/>
      <c r="O54" s="62"/>
      <c r="P54" s="62"/>
      <c r="Q54" s="62"/>
      <c r="R54" s="62"/>
      <c r="S54" s="62"/>
      <c r="T54" s="62"/>
      <c r="U54" s="62"/>
    </row>
    <row r="55" spans="2:21" s="63" customFormat="1">
      <c r="B55" s="9" t="s">
        <v>90</v>
      </c>
      <c r="C55" s="85" t="s">
        <v>7</v>
      </c>
      <c r="D55" s="6" t="s">
        <v>62</v>
      </c>
      <c r="E55" s="7" t="s">
        <v>76</v>
      </c>
      <c r="F55" s="7" t="s">
        <v>81</v>
      </c>
      <c r="G55" s="8" t="s">
        <v>91</v>
      </c>
      <c r="H55" s="14"/>
      <c r="I55" s="10">
        <v>18000</v>
      </c>
      <c r="J55" s="11">
        <v>5850</v>
      </c>
      <c r="K55" s="86">
        <f t="shared" si="2"/>
        <v>12150</v>
      </c>
      <c r="L55" s="87"/>
      <c r="M55" s="61" t="str">
        <f t="shared" si="3"/>
        <v>91601049990090019852</v>
      </c>
      <c r="N55" s="62"/>
      <c r="O55" s="62"/>
      <c r="P55" s="62"/>
      <c r="Q55" s="62"/>
      <c r="R55" s="62"/>
      <c r="S55" s="62"/>
      <c r="T55" s="62"/>
      <c r="U55" s="62"/>
    </row>
    <row r="56" spans="2:21" s="63" customFormat="1">
      <c r="B56" s="9" t="s">
        <v>92</v>
      </c>
      <c r="C56" s="85" t="s">
        <v>7</v>
      </c>
      <c r="D56" s="6" t="s">
        <v>62</v>
      </c>
      <c r="E56" s="7" t="s">
        <v>76</v>
      </c>
      <c r="F56" s="7" t="s">
        <v>81</v>
      </c>
      <c r="G56" s="8" t="s">
        <v>93</v>
      </c>
      <c r="H56" s="14"/>
      <c r="I56" s="10">
        <v>1000</v>
      </c>
      <c r="J56" s="11">
        <v>0</v>
      </c>
      <c r="K56" s="86">
        <f t="shared" si="2"/>
        <v>1000</v>
      </c>
      <c r="L56" s="87"/>
      <c r="M56" s="61" t="str">
        <f t="shared" si="3"/>
        <v>91601049990090019853</v>
      </c>
      <c r="N56" s="62"/>
      <c r="O56" s="62"/>
      <c r="P56" s="62"/>
      <c r="Q56" s="62"/>
      <c r="R56" s="62"/>
      <c r="S56" s="62"/>
      <c r="T56" s="62"/>
      <c r="U56" s="62"/>
    </row>
    <row r="57" spans="2:21" s="63" customFormat="1">
      <c r="B57" s="9" t="s">
        <v>97</v>
      </c>
      <c r="C57" s="85" t="s">
        <v>7</v>
      </c>
      <c r="D57" s="6" t="s">
        <v>62</v>
      </c>
      <c r="E57" s="7" t="s">
        <v>94</v>
      </c>
      <c r="F57" s="7" t="s">
        <v>95</v>
      </c>
      <c r="G57" s="8" t="s">
        <v>96</v>
      </c>
      <c r="H57" s="14"/>
      <c r="I57" s="10">
        <v>17000</v>
      </c>
      <c r="J57" s="11">
        <v>0</v>
      </c>
      <c r="K57" s="86">
        <f t="shared" si="2"/>
        <v>17000</v>
      </c>
      <c r="L57" s="87"/>
      <c r="M57" s="61" t="str">
        <f t="shared" si="3"/>
        <v>91601119990020550870</v>
      </c>
      <c r="N57" s="62"/>
      <c r="O57" s="62"/>
      <c r="P57" s="62"/>
      <c r="Q57" s="62"/>
      <c r="R57" s="62"/>
      <c r="S57" s="62"/>
      <c r="T57" s="62"/>
      <c r="U57" s="62"/>
    </row>
    <row r="58" spans="2:21" s="63" customFormat="1">
      <c r="B58" s="9" t="s">
        <v>78</v>
      </c>
      <c r="C58" s="85" t="s">
        <v>7</v>
      </c>
      <c r="D58" s="6" t="s">
        <v>62</v>
      </c>
      <c r="E58" s="7" t="s">
        <v>98</v>
      </c>
      <c r="F58" s="7" t="s">
        <v>99</v>
      </c>
      <c r="G58" s="8" t="s">
        <v>77</v>
      </c>
      <c r="H58" s="14"/>
      <c r="I58" s="10">
        <v>193300</v>
      </c>
      <c r="J58" s="11">
        <v>71131.960000000006</v>
      </c>
      <c r="K58" s="86">
        <f t="shared" si="2"/>
        <v>122168.04</v>
      </c>
      <c r="L58" s="87"/>
      <c r="M58" s="61" t="str">
        <f t="shared" si="3"/>
        <v>91602039990051180121</v>
      </c>
      <c r="N58" s="62"/>
      <c r="O58" s="62"/>
      <c r="P58" s="62"/>
      <c r="Q58" s="62"/>
      <c r="R58" s="62"/>
      <c r="S58" s="62"/>
      <c r="T58" s="62"/>
      <c r="U58" s="62"/>
    </row>
    <row r="59" spans="2:21" s="63" customFormat="1" ht="31.2">
      <c r="B59" s="9" t="s">
        <v>79</v>
      </c>
      <c r="C59" s="85" t="s">
        <v>7</v>
      </c>
      <c r="D59" s="6" t="s">
        <v>62</v>
      </c>
      <c r="E59" s="7" t="s">
        <v>98</v>
      </c>
      <c r="F59" s="7" t="s">
        <v>99</v>
      </c>
      <c r="G59" s="8" t="s">
        <v>80</v>
      </c>
      <c r="H59" s="14"/>
      <c r="I59" s="10">
        <v>58400</v>
      </c>
      <c r="J59" s="11">
        <v>20998.06</v>
      </c>
      <c r="K59" s="86">
        <f t="shared" si="2"/>
        <v>37401.94</v>
      </c>
      <c r="L59" s="87"/>
      <c r="M59" s="61" t="str">
        <f t="shared" si="3"/>
        <v>91602039990051180129</v>
      </c>
      <c r="N59" s="62"/>
      <c r="O59" s="62"/>
      <c r="P59" s="62"/>
      <c r="Q59" s="62"/>
      <c r="R59" s="62"/>
      <c r="S59" s="62"/>
      <c r="T59" s="62"/>
      <c r="U59" s="62"/>
    </row>
    <row r="60" spans="2:21" s="63" customFormat="1">
      <c r="B60" s="9" t="s">
        <v>84</v>
      </c>
      <c r="C60" s="85" t="s">
        <v>7</v>
      </c>
      <c r="D60" s="6" t="s">
        <v>62</v>
      </c>
      <c r="E60" s="7" t="s">
        <v>98</v>
      </c>
      <c r="F60" s="7" t="s">
        <v>99</v>
      </c>
      <c r="G60" s="8" t="s">
        <v>85</v>
      </c>
      <c r="H60" s="14"/>
      <c r="I60" s="10">
        <v>32200</v>
      </c>
      <c r="J60" s="11">
        <v>0</v>
      </c>
      <c r="K60" s="86">
        <f t="shared" si="2"/>
        <v>32200</v>
      </c>
      <c r="L60" s="87"/>
      <c r="M60" s="61" t="str">
        <f t="shared" si="3"/>
        <v>91602039990051180244</v>
      </c>
      <c r="N60" s="62"/>
      <c r="O60" s="62"/>
      <c r="P60" s="62"/>
      <c r="Q60" s="62"/>
      <c r="R60" s="62"/>
      <c r="S60" s="62"/>
      <c r="T60" s="62"/>
      <c r="U60" s="62"/>
    </row>
    <row r="61" spans="2:21" s="63" customFormat="1">
      <c r="B61" s="9" t="s">
        <v>84</v>
      </c>
      <c r="C61" s="85" t="s">
        <v>7</v>
      </c>
      <c r="D61" s="6" t="s">
        <v>62</v>
      </c>
      <c r="E61" s="7" t="s">
        <v>100</v>
      </c>
      <c r="F61" s="7" t="s">
        <v>101</v>
      </c>
      <c r="G61" s="8" t="s">
        <v>85</v>
      </c>
      <c r="H61" s="14"/>
      <c r="I61" s="10">
        <v>4000</v>
      </c>
      <c r="J61" s="11">
        <v>0</v>
      </c>
      <c r="K61" s="86">
        <f t="shared" si="2"/>
        <v>4000</v>
      </c>
      <c r="L61" s="87"/>
      <c r="M61" s="61" t="str">
        <f t="shared" si="3"/>
        <v>91603140110129990244</v>
      </c>
      <c r="N61" s="62"/>
      <c r="O61" s="62"/>
      <c r="P61" s="62"/>
      <c r="Q61" s="62"/>
      <c r="R61" s="62"/>
      <c r="S61" s="62"/>
      <c r="T61" s="62"/>
      <c r="U61" s="62"/>
    </row>
    <row r="62" spans="2:21" s="63" customFormat="1">
      <c r="B62" s="9" t="s">
        <v>84</v>
      </c>
      <c r="C62" s="85" t="s">
        <v>7</v>
      </c>
      <c r="D62" s="6" t="s">
        <v>62</v>
      </c>
      <c r="E62" s="7" t="s">
        <v>100</v>
      </c>
      <c r="F62" s="7" t="s">
        <v>102</v>
      </c>
      <c r="G62" s="8" t="s">
        <v>85</v>
      </c>
      <c r="H62" s="14"/>
      <c r="I62" s="10">
        <v>3000</v>
      </c>
      <c r="J62" s="11">
        <v>0</v>
      </c>
      <c r="K62" s="86">
        <f t="shared" si="2"/>
        <v>3000</v>
      </c>
      <c r="L62" s="87"/>
      <c r="M62" s="61" t="str">
        <f t="shared" si="3"/>
        <v>91603140110229990244</v>
      </c>
      <c r="N62" s="62"/>
      <c r="O62" s="62"/>
      <c r="P62" s="62"/>
      <c r="Q62" s="62"/>
      <c r="R62" s="62"/>
      <c r="S62" s="62"/>
      <c r="T62" s="62"/>
      <c r="U62" s="62"/>
    </row>
    <row r="63" spans="2:21" s="63" customFormat="1">
      <c r="B63" s="9" t="s">
        <v>84</v>
      </c>
      <c r="C63" s="85" t="s">
        <v>7</v>
      </c>
      <c r="D63" s="6" t="s">
        <v>62</v>
      </c>
      <c r="E63" s="7" t="s">
        <v>103</v>
      </c>
      <c r="F63" s="7" t="s">
        <v>104</v>
      </c>
      <c r="G63" s="8" t="s">
        <v>85</v>
      </c>
      <c r="H63" s="14"/>
      <c r="I63" s="10">
        <v>13000</v>
      </c>
      <c r="J63" s="11">
        <v>0</v>
      </c>
      <c r="K63" s="86">
        <f t="shared" si="2"/>
        <v>13000</v>
      </c>
      <c r="L63" s="87"/>
      <c r="M63" s="61" t="str">
        <f t="shared" si="3"/>
        <v>91604050130173880244</v>
      </c>
      <c r="N63" s="62"/>
      <c r="O63" s="62"/>
      <c r="P63" s="62"/>
      <c r="Q63" s="62"/>
      <c r="R63" s="62"/>
      <c r="S63" s="62"/>
      <c r="T63" s="62"/>
      <c r="U63" s="62"/>
    </row>
    <row r="64" spans="2:21" s="63" customFormat="1">
      <c r="B64" s="9" t="s">
        <v>84</v>
      </c>
      <c r="C64" s="85" t="s">
        <v>7</v>
      </c>
      <c r="D64" s="6" t="s">
        <v>62</v>
      </c>
      <c r="E64" s="7" t="s">
        <v>105</v>
      </c>
      <c r="F64" s="7" t="s">
        <v>106</v>
      </c>
      <c r="G64" s="8" t="s">
        <v>85</v>
      </c>
      <c r="H64" s="14"/>
      <c r="I64" s="10">
        <v>2038422</v>
      </c>
      <c r="J64" s="11">
        <v>102498.8</v>
      </c>
      <c r="K64" s="86">
        <f t="shared" si="2"/>
        <v>1935923.2</v>
      </c>
      <c r="L64" s="87"/>
      <c r="M64" s="61" t="str">
        <f t="shared" si="3"/>
        <v>91604090170120570244</v>
      </c>
      <c r="N64" s="62"/>
      <c r="O64" s="62"/>
      <c r="P64" s="62"/>
      <c r="Q64" s="62"/>
      <c r="R64" s="62"/>
      <c r="S64" s="62"/>
      <c r="T64" s="62"/>
      <c r="U64" s="62"/>
    </row>
    <row r="65" spans="2:21" s="63" customFormat="1">
      <c r="B65" s="9" t="s">
        <v>84</v>
      </c>
      <c r="C65" s="85" t="s">
        <v>7</v>
      </c>
      <c r="D65" s="6" t="s">
        <v>62</v>
      </c>
      <c r="E65" s="7" t="s">
        <v>107</v>
      </c>
      <c r="F65" s="7" t="s">
        <v>108</v>
      </c>
      <c r="G65" s="8" t="s">
        <v>85</v>
      </c>
      <c r="H65" s="14"/>
      <c r="I65" s="10">
        <v>3097884</v>
      </c>
      <c r="J65" s="11">
        <v>1483119.44</v>
      </c>
      <c r="K65" s="86">
        <f t="shared" si="2"/>
        <v>1614764.56</v>
      </c>
      <c r="L65" s="87"/>
      <c r="M65" s="61" t="str">
        <f t="shared" si="3"/>
        <v>91605030130165030244</v>
      </c>
      <c r="N65" s="62"/>
      <c r="O65" s="62"/>
      <c r="P65" s="62"/>
      <c r="Q65" s="62"/>
      <c r="R65" s="62"/>
      <c r="S65" s="62"/>
      <c r="T65" s="62"/>
      <c r="U65" s="62"/>
    </row>
    <row r="66" spans="2:21" s="63" customFormat="1">
      <c r="B66" s="9" t="s">
        <v>88</v>
      </c>
      <c r="C66" s="85" t="s">
        <v>7</v>
      </c>
      <c r="D66" s="6" t="s">
        <v>62</v>
      </c>
      <c r="E66" s="7" t="s">
        <v>107</v>
      </c>
      <c r="F66" s="7" t="s">
        <v>108</v>
      </c>
      <c r="G66" s="8" t="s">
        <v>89</v>
      </c>
      <c r="H66" s="14"/>
      <c r="I66" s="10">
        <v>3000</v>
      </c>
      <c r="J66" s="11">
        <v>0</v>
      </c>
      <c r="K66" s="86">
        <f t="shared" si="2"/>
        <v>3000</v>
      </c>
      <c r="L66" s="87"/>
      <c r="M66" s="61" t="str">
        <f t="shared" si="3"/>
        <v>91605030130165030851</v>
      </c>
      <c r="N66" s="62"/>
      <c r="O66" s="62"/>
      <c r="P66" s="62"/>
      <c r="Q66" s="62"/>
      <c r="R66" s="62"/>
      <c r="S66" s="62"/>
      <c r="T66" s="62"/>
      <c r="U66" s="62"/>
    </row>
    <row r="67" spans="2:21" s="63" customFormat="1">
      <c r="B67" s="9" t="s">
        <v>109</v>
      </c>
      <c r="C67" s="85" t="s">
        <v>7</v>
      </c>
      <c r="D67" s="6" t="s">
        <v>62</v>
      </c>
      <c r="E67" s="7" t="s">
        <v>110</v>
      </c>
      <c r="F67" s="7" t="s">
        <v>111</v>
      </c>
      <c r="G67" s="8" t="s">
        <v>112</v>
      </c>
      <c r="H67" s="14"/>
      <c r="I67" s="10">
        <v>6005000</v>
      </c>
      <c r="J67" s="11">
        <v>1942000</v>
      </c>
      <c r="K67" s="86">
        <f t="shared" si="2"/>
        <v>4063000</v>
      </c>
      <c r="L67" s="87"/>
      <c r="M67" s="61" t="str">
        <f t="shared" si="3"/>
        <v>91608019990020560540</v>
      </c>
      <c r="N67" s="62"/>
      <c r="O67" s="62"/>
      <c r="P67" s="62"/>
      <c r="Q67" s="62"/>
      <c r="R67" s="62"/>
      <c r="S67" s="62"/>
      <c r="T67" s="62"/>
      <c r="U67" s="62"/>
    </row>
    <row r="68" spans="2:21" ht="0.75" customHeight="1" thickBot="1">
      <c r="B68" s="88"/>
      <c r="C68" s="89"/>
      <c r="D68" s="66"/>
      <c r="E68" s="67"/>
      <c r="F68" s="67"/>
      <c r="G68" s="67"/>
      <c r="H68" s="68"/>
      <c r="I68" s="69"/>
      <c r="J68" s="70"/>
      <c r="K68" s="71"/>
      <c r="L68" s="72"/>
    </row>
    <row r="69" spans="2:21" ht="13.8" thickBot="1">
      <c r="B69" s="90"/>
      <c r="C69" s="90"/>
      <c r="D69" s="27"/>
      <c r="E69" s="27"/>
      <c r="F69" s="27"/>
      <c r="G69" s="27"/>
      <c r="H69" s="27"/>
      <c r="I69" s="91"/>
      <c r="J69" s="91"/>
      <c r="K69" s="91"/>
      <c r="L69" s="92"/>
    </row>
    <row r="70" spans="2:21" ht="28.5" customHeight="1" thickBot="1">
      <c r="B70" s="93" t="s">
        <v>18</v>
      </c>
      <c r="C70" s="94">
        <v>450</v>
      </c>
      <c r="D70" s="225" t="s">
        <v>17</v>
      </c>
      <c r="E70" s="226"/>
      <c r="F70" s="226"/>
      <c r="G70" s="227"/>
      <c r="H70" s="95"/>
      <c r="I70" s="96">
        <f>0-I78</f>
        <v>-3740000</v>
      </c>
      <c r="J70" s="96">
        <f>J16-J45</f>
        <v>992526.69</v>
      </c>
      <c r="K70" s="97" t="s">
        <v>17</v>
      </c>
    </row>
    <row r="71" spans="2:21">
      <c r="B71" s="90"/>
      <c r="C71" s="98"/>
      <c r="D71" s="27"/>
      <c r="E71" s="27"/>
      <c r="F71" s="27"/>
      <c r="G71" s="27"/>
      <c r="H71" s="27"/>
      <c r="I71" s="27"/>
      <c r="J71" s="27"/>
      <c r="K71" s="27"/>
    </row>
    <row r="72" spans="2:21" ht="13.8">
      <c r="B72" s="172" t="s">
        <v>32</v>
      </c>
      <c r="C72" s="172"/>
      <c r="D72" s="172"/>
      <c r="E72" s="172"/>
      <c r="F72" s="172"/>
      <c r="G72" s="172"/>
      <c r="H72" s="172"/>
      <c r="I72" s="172"/>
      <c r="J72" s="172"/>
      <c r="K72" s="172"/>
      <c r="L72" s="76"/>
    </row>
    <row r="73" spans="2:21">
      <c r="B73" s="35"/>
      <c r="C73" s="99"/>
      <c r="D73" s="36"/>
      <c r="E73" s="36"/>
      <c r="F73" s="36"/>
      <c r="G73" s="36"/>
      <c r="H73" s="36"/>
      <c r="I73" s="37"/>
      <c r="J73" s="37"/>
      <c r="K73" s="100" t="s">
        <v>27</v>
      </c>
      <c r="L73" s="101"/>
    </row>
    <row r="74" spans="2:21" ht="17.100000000000001" customHeight="1">
      <c r="B74" s="187" t="s">
        <v>39</v>
      </c>
      <c r="C74" s="174" t="s">
        <v>40</v>
      </c>
      <c r="D74" s="191" t="s">
        <v>45</v>
      </c>
      <c r="E74" s="192"/>
      <c r="F74" s="192"/>
      <c r="G74" s="193"/>
      <c r="H74" s="175"/>
      <c r="I74" s="174" t="s">
        <v>42</v>
      </c>
      <c r="J74" s="174" t="s">
        <v>23</v>
      </c>
      <c r="K74" s="173" t="s">
        <v>43</v>
      </c>
      <c r="L74" s="40"/>
    </row>
    <row r="75" spans="2:21" ht="17.100000000000001" customHeight="1">
      <c r="B75" s="187"/>
      <c r="C75" s="174"/>
      <c r="D75" s="194"/>
      <c r="E75" s="195"/>
      <c r="F75" s="195"/>
      <c r="G75" s="196"/>
      <c r="H75" s="176"/>
      <c r="I75" s="174"/>
      <c r="J75" s="174"/>
      <c r="K75" s="173"/>
      <c r="L75" s="40"/>
    </row>
    <row r="76" spans="2:21" ht="17.100000000000001" customHeight="1">
      <c r="B76" s="187"/>
      <c r="C76" s="174"/>
      <c r="D76" s="197"/>
      <c r="E76" s="198"/>
      <c r="F76" s="198"/>
      <c r="G76" s="199"/>
      <c r="H76" s="177"/>
      <c r="I76" s="174"/>
      <c r="J76" s="174"/>
      <c r="K76" s="173"/>
      <c r="L76" s="40"/>
    </row>
    <row r="77" spans="2:21" ht="13.8" thickBot="1">
      <c r="B77" s="41">
        <v>1</v>
      </c>
      <c r="C77" s="78">
        <v>2</v>
      </c>
      <c r="D77" s="200">
        <v>3</v>
      </c>
      <c r="E77" s="201"/>
      <c r="F77" s="201"/>
      <c r="G77" s="202"/>
      <c r="H77" s="43"/>
      <c r="I77" s="79" t="s">
        <v>2</v>
      </c>
      <c r="J77" s="79" t="s">
        <v>25</v>
      </c>
      <c r="K77" s="80" t="s">
        <v>26</v>
      </c>
      <c r="L77" s="46"/>
    </row>
    <row r="78" spans="2:21" ht="12.75" customHeight="1">
      <c r="B78" s="102" t="s">
        <v>33</v>
      </c>
      <c r="C78" s="48" t="s">
        <v>8</v>
      </c>
      <c r="D78" s="203" t="s">
        <v>17</v>
      </c>
      <c r="E78" s="204"/>
      <c r="F78" s="204"/>
      <c r="G78" s="205"/>
      <c r="H78" s="49"/>
      <c r="I78" s="103">
        <f>I80+I84+I88</f>
        <v>3740000</v>
      </c>
      <c r="J78" s="103">
        <f>J80+J84+J88</f>
        <v>-992526.69</v>
      </c>
      <c r="K78" s="104">
        <f>K80+K84+K88</f>
        <v>4732526.6900000004</v>
      </c>
    </row>
    <row r="79" spans="2:21" ht="12.75" customHeight="1">
      <c r="B79" s="105" t="s">
        <v>11</v>
      </c>
      <c r="C79" s="106"/>
      <c r="D79" s="213"/>
      <c r="E79" s="214"/>
      <c r="F79" s="214"/>
      <c r="G79" s="215"/>
      <c r="H79" s="107"/>
      <c r="I79" s="108"/>
      <c r="J79" s="109"/>
      <c r="K79" s="110"/>
    </row>
    <row r="80" spans="2:21" ht="12.75" customHeight="1">
      <c r="B80" s="105" t="s">
        <v>34</v>
      </c>
      <c r="C80" s="111" t="s">
        <v>12</v>
      </c>
      <c r="D80" s="216" t="s">
        <v>17</v>
      </c>
      <c r="E80" s="217"/>
      <c r="F80" s="217"/>
      <c r="G80" s="218"/>
      <c r="H80" s="112"/>
      <c r="I80" s="50">
        <v>0</v>
      </c>
      <c r="J80" s="50">
        <v>0</v>
      </c>
      <c r="K80" s="113">
        <v>0</v>
      </c>
    </row>
    <row r="81" spans="2:21" ht="12.75" customHeight="1">
      <c r="B81" s="105" t="s">
        <v>10</v>
      </c>
      <c r="C81" s="53"/>
      <c r="D81" s="219"/>
      <c r="E81" s="220"/>
      <c r="F81" s="220"/>
      <c r="G81" s="221"/>
      <c r="H81" s="114"/>
      <c r="I81" s="115"/>
      <c r="J81" s="116"/>
      <c r="K81" s="117"/>
    </row>
    <row r="82" spans="2:21" s="63" customFormat="1">
      <c r="B82" s="146"/>
      <c r="C82" s="147" t="s">
        <v>12</v>
      </c>
      <c r="D82" s="148"/>
      <c r="E82" s="188"/>
      <c r="F82" s="189"/>
      <c r="G82" s="190"/>
      <c r="H82" s="149"/>
      <c r="I82" s="150"/>
      <c r="J82" s="151"/>
      <c r="K82" s="152">
        <f>IF(IF(I82="",0,I82)=0,0,(IF(I82&gt;0,IF(J82&gt;I82,0,I82-J82),IF(J82&gt;I82,I82-J82,0))))</f>
        <v>0</v>
      </c>
      <c r="L82" s="153"/>
      <c r="M82" s="154" t="str">
        <f>IF(D82="","000",D82)&amp;IF(E82="","00000000000000000",E82)</f>
        <v>00000000000000000000</v>
      </c>
      <c r="N82" s="155"/>
      <c r="O82" s="155"/>
      <c r="P82" s="155"/>
      <c r="Q82" s="155"/>
      <c r="R82" s="155"/>
      <c r="S82" s="155"/>
      <c r="T82" s="155"/>
      <c r="U82" s="155"/>
    </row>
    <row r="83" spans="2:21" ht="6" hidden="1" customHeight="1">
      <c r="B83" s="118"/>
      <c r="C83" s="119"/>
      <c r="D83" s="120"/>
      <c r="E83" s="210"/>
      <c r="F83" s="211"/>
      <c r="G83" s="211"/>
      <c r="H83" s="212"/>
      <c r="I83" s="121"/>
      <c r="J83" s="122"/>
      <c r="K83" s="123"/>
      <c r="L83" s="124"/>
    </row>
    <row r="84" spans="2:21" ht="12.75" customHeight="1">
      <c r="B84" s="105" t="s">
        <v>35</v>
      </c>
      <c r="C84" s="53" t="s">
        <v>13</v>
      </c>
      <c r="D84" s="222" t="s">
        <v>17</v>
      </c>
      <c r="E84" s="223"/>
      <c r="F84" s="223"/>
      <c r="G84" s="224"/>
      <c r="H84" s="114"/>
      <c r="I84" s="50">
        <v>0</v>
      </c>
      <c r="J84" s="50">
        <v>0</v>
      </c>
      <c r="K84" s="12">
        <v>0</v>
      </c>
    </row>
    <row r="85" spans="2:21" ht="12.75" customHeight="1">
      <c r="B85" s="105" t="s">
        <v>10</v>
      </c>
      <c r="C85" s="53"/>
      <c r="D85" s="219"/>
      <c r="E85" s="220"/>
      <c r="F85" s="220"/>
      <c r="G85" s="221"/>
      <c r="H85" s="114"/>
      <c r="I85" s="115"/>
      <c r="J85" s="116"/>
      <c r="K85" s="117"/>
    </row>
    <row r="86" spans="2:21" s="63" customFormat="1">
      <c r="B86" s="146"/>
      <c r="C86" s="147" t="s">
        <v>13</v>
      </c>
      <c r="D86" s="148"/>
      <c r="E86" s="188"/>
      <c r="F86" s="189"/>
      <c r="G86" s="190"/>
      <c r="H86" s="149"/>
      <c r="I86" s="150"/>
      <c r="J86" s="151"/>
      <c r="K86" s="152">
        <f>IF(IF(I86="",0,I86)=0,0,(IF(I86&gt;0,IF(J86&gt;I86,0,I86-J86),IF(J86&gt;I86,I86-J86,0))))</f>
        <v>0</v>
      </c>
      <c r="L86" s="153"/>
      <c r="M86" s="154" t="str">
        <f>IF(D86="","000",D86)&amp;IF(E86="","00000000000000000",E86)</f>
        <v>00000000000000000000</v>
      </c>
      <c r="N86" s="155"/>
      <c r="O86" s="155"/>
      <c r="P86" s="155"/>
      <c r="Q86" s="155"/>
      <c r="R86" s="155"/>
      <c r="S86" s="155"/>
      <c r="T86" s="155"/>
      <c r="U86" s="155"/>
    </row>
    <row r="87" spans="2:21" ht="6" hidden="1" customHeight="1">
      <c r="B87" s="118"/>
      <c r="C87" s="58"/>
      <c r="D87" s="120"/>
      <c r="E87" s="210"/>
      <c r="F87" s="211"/>
      <c r="G87" s="211"/>
      <c r="H87" s="212"/>
      <c r="I87" s="121"/>
      <c r="J87" s="122"/>
      <c r="K87" s="123"/>
      <c r="L87" s="124"/>
    </row>
    <row r="88" spans="2:21" ht="12.75" customHeight="1">
      <c r="B88" s="105" t="s">
        <v>16</v>
      </c>
      <c r="C88" s="53" t="s">
        <v>9</v>
      </c>
      <c r="D88" s="164" t="s">
        <v>53</v>
      </c>
      <c r="E88" s="165"/>
      <c r="F88" s="165"/>
      <c r="G88" s="166"/>
      <c r="H88" s="125"/>
      <c r="I88" s="50">
        <v>3740000</v>
      </c>
      <c r="J88" s="50">
        <v>-992526.69</v>
      </c>
      <c r="K88" s="12">
        <f>IF(IF(I88="",0,I88)=0,0,(IF(I88&gt;0,IF(J88&gt;I88,0,I88-J88),IF(J88&gt;I88,I88-J88,0))))</f>
        <v>4732526.6900000004</v>
      </c>
    </row>
    <row r="89" spans="2:21" ht="21">
      <c r="B89" s="105" t="s">
        <v>54</v>
      </c>
      <c r="C89" s="53" t="s">
        <v>9</v>
      </c>
      <c r="D89" s="164" t="s">
        <v>55</v>
      </c>
      <c r="E89" s="165"/>
      <c r="F89" s="165"/>
      <c r="G89" s="166"/>
      <c r="H89" s="125"/>
      <c r="I89" s="50">
        <v>3740000</v>
      </c>
      <c r="J89" s="50">
        <v>-992526.69</v>
      </c>
      <c r="K89" s="12">
        <f>IF(IF(I89="",0,I89)=0,0,(IF(I89&gt;0,IF(J89&gt;I89,0,I89-J89),IF(J89&gt;I89,I89-J89,0))))</f>
        <v>4732526.6900000004</v>
      </c>
    </row>
    <row r="90" spans="2:21" ht="35.25" customHeight="1">
      <c r="B90" s="105" t="s">
        <v>57</v>
      </c>
      <c r="C90" s="53" t="s">
        <v>9</v>
      </c>
      <c r="D90" s="164" t="s">
        <v>56</v>
      </c>
      <c r="E90" s="165"/>
      <c r="F90" s="165"/>
      <c r="G90" s="166"/>
      <c r="H90" s="125"/>
      <c r="I90" s="50">
        <v>0</v>
      </c>
      <c r="J90" s="50">
        <v>0</v>
      </c>
      <c r="K90" s="12">
        <f>IF(IF(I90="",0,I90)=0,0,(IF(I90&gt;0,IF(J90&gt;I90,0,I90-J90),IF(J90&gt;I90,I90-J90,0))))</f>
        <v>0</v>
      </c>
    </row>
    <row r="91" spans="2:21" ht="21">
      <c r="B91" s="144" t="s">
        <v>71</v>
      </c>
      <c r="C91" s="126" t="s">
        <v>14</v>
      </c>
      <c r="D91" s="5" t="s">
        <v>62</v>
      </c>
      <c r="E91" s="167" t="s">
        <v>72</v>
      </c>
      <c r="F91" s="168"/>
      <c r="G91" s="169"/>
      <c r="H91" s="15"/>
      <c r="I91" s="1"/>
      <c r="J91" s="1">
        <v>0</v>
      </c>
      <c r="K91" s="127" t="s">
        <v>17</v>
      </c>
      <c r="L91" s="128"/>
      <c r="M91" s="129" t="str">
        <f>IF(D91="","000",D91)&amp;IF(E91="","00000000000000000",E91)</f>
        <v>91601050201050000510</v>
      </c>
    </row>
    <row r="92" spans="2:21" ht="21">
      <c r="B92" s="144" t="s">
        <v>73</v>
      </c>
      <c r="C92" s="126" t="s">
        <v>14</v>
      </c>
      <c r="D92" s="5" t="s">
        <v>62</v>
      </c>
      <c r="E92" s="167" t="s">
        <v>74</v>
      </c>
      <c r="F92" s="168"/>
      <c r="G92" s="169"/>
      <c r="H92" s="15"/>
      <c r="I92" s="1">
        <v>-12565206</v>
      </c>
      <c r="J92" s="1">
        <v>-5760254.7599999998</v>
      </c>
      <c r="K92" s="127" t="s">
        <v>17</v>
      </c>
      <c r="L92" s="128"/>
      <c r="M92" s="129" t="str">
        <f>IF(D92="","000",D92)&amp;IF(E92="","00000000000000000",E92)</f>
        <v>91601050201100000510</v>
      </c>
    </row>
    <row r="93" spans="2:21" ht="21">
      <c r="B93" s="144" t="s">
        <v>67</v>
      </c>
      <c r="C93" s="126" t="s">
        <v>15</v>
      </c>
      <c r="D93" s="5" t="s">
        <v>62</v>
      </c>
      <c r="E93" s="167" t="s">
        <v>68</v>
      </c>
      <c r="F93" s="168"/>
      <c r="G93" s="169"/>
      <c r="H93" s="15"/>
      <c r="I93" s="4"/>
      <c r="J93" s="4">
        <v>0</v>
      </c>
      <c r="K93" s="130" t="s">
        <v>17</v>
      </c>
      <c r="L93" s="131"/>
      <c r="M93" s="129" t="str">
        <f>IF(D93="","000",D93)&amp;IF(E93="","00000000000000000",E93)</f>
        <v>91601050201050000610</v>
      </c>
    </row>
    <row r="94" spans="2:21" ht="21">
      <c r="B94" s="144" t="s">
        <v>69</v>
      </c>
      <c r="C94" s="126" t="s">
        <v>15</v>
      </c>
      <c r="D94" s="5" t="s">
        <v>62</v>
      </c>
      <c r="E94" s="167" t="s">
        <v>70</v>
      </c>
      <c r="F94" s="168"/>
      <c r="G94" s="169"/>
      <c r="H94" s="15"/>
      <c r="I94" s="4">
        <v>16305206</v>
      </c>
      <c r="J94" s="4">
        <v>4767728.07</v>
      </c>
      <c r="K94" s="130" t="s">
        <v>17</v>
      </c>
      <c r="L94" s="131"/>
      <c r="M94" s="129" t="str">
        <f>IF(D94="","000",D94)&amp;IF(E94="","00000000000000000",E94)</f>
        <v>91601050201100000610</v>
      </c>
    </row>
    <row r="95" spans="2:21" ht="0.75" customHeight="1" thickBot="1">
      <c r="B95" s="90"/>
      <c r="C95" s="65"/>
      <c r="D95" s="132"/>
      <c r="E95" s="170"/>
      <c r="F95" s="170"/>
      <c r="G95" s="170"/>
      <c r="H95" s="171"/>
      <c r="I95" s="133"/>
      <c r="J95" s="133"/>
      <c r="K95" s="134"/>
      <c r="L95" s="19"/>
    </row>
    <row r="96" spans="2:21">
      <c r="B96" s="90"/>
      <c r="C96" s="98"/>
      <c r="D96" s="27"/>
      <c r="E96" s="27"/>
      <c r="F96" s="27"/>
      <c r="G96" s="27"/>
      <c r="H96" s="27"/>
      <c r="I96" s="27"/>
      <c r="J96" s="27"/>
      <c r="K96" s="27"/>
      <c r="L96" s="135"/>
      <c r="M96" s="135"/>
    </row>
    <row r="97" spans="2:13" ht="21.75" customHeight="1">
      <c r="B97" s="136" t="s">
        <v>48</v>
      </c>
      <c r="C97" s="162"/>
      <c r="D97" s="162"/>
      <c r="E97" s="162"/>
      <c r="F97" s="98"/>
      <c r="G97" s="98"/>
      <c r="H97" s="27"/>
      <c r="I97" s="137" t="s">
        <v>50</v>
      </c>
      <c r="J97" s="138"/>
      <c r="K97" s="141"/>
      <c r="L97" s="135"/>
      <c r="M97" s="135"/>
    </row>
    <row r="98" spans="2:13">
      <c r="B98" s="22" t="s">
        <v>46</v>
      </c>
      <c r="C98" s="161" t="s">
        <v>47</v>
      </c>
      <c r="D98" s="161"/>
      <c r="E98" s="161"/>
      <c r="F98" s="98"/>
      <c r="G98" s="98"/>
      <c r="H98" s="27"/>
      <c r="I98" s="27"/>
      <c r="J98" s="139" t="s">
        <v>51</v>
      </c>
      <c r="K98" s="98" t="s">
        <v>47</v>
      </c>
      <c r="L98" s="135"/>
      <c r="M98" s="135"/>
    </row>
    <row r="99" spans="2:13">
      <c r="B99" s="22"/>
      <c r="C99" s="98"/>
      <c r="D99" s="27"/>
      <c r="E99" s="27"/>
      <c r="F99" s="27"/>
      <c r="G99" s="27"/>
      <c r="H99" s="27"/>
      <c r="I99" s="27"/>
      <c r="J99" s="27"/>
      <c r="K99" s="27"/>
      <c r="L99" s="135"/>
      <c r="M99" s="135"/>
    </row>
    <row r="100" spans="2:13" ht="21.75" customHeight="1">
      <c r="B100" s="22" t="s">
        <v>49</v>
      </c>
      <c r="C100" s="163"/>
      <c r="D100" s="163"/>
      <c r="E100" s="163"/>
      <c r="F100" s="140"/>
      <c r="G100" s="140"/>
      <c r="H100" s="27"/>
      <c r="I100" s="27"/>
      <c r="J100" s="27"/>
      <c r="K100" s="27"/>
      <c r="L100" s="135"/>
      <c r="M100" s="135"/>
    </row>
    <row r="101" spans="2:13">
      <c r="B101" s="22" t="s">
        <v>46</v>
      </c>
      <c r="C101" s="161" t="s">
        <v>47</v>
      </c>
      <c r="D101" s="161"/>
      <c r="E101" s="161"/>
      <c r="F101" s="98"/>
      <c r="G101" s="98"/>
      <c r="H101" s="27"/>
      <c r="I101" s="27"/>
      <c r="J101" s="27"/>
      <c r="K101" s="27"/>
      <c r="L101" s="135"/>
      <c r="M101" s="135"/>
    </row>
    <row r="102" spans="2:13">
      <c r="B102" s="22"/>
      <c r="C102" s="98"/>
      <c r="D102" s="27"/>
      <c r="E102" s="27"/>
      <c r="F102" s="27"/>
      <c r="G102" s="27"/>
      <c r="H102" s="27"/>
      <c r="I102" s="27"/>
      <c r="J102" s="27"/>
      <c r="K102" s="27"/>
      <c r="L102" s="135"/>
      <c r="M102" s="135"/>
    </row>
    <row r="103" spans="2:13">
      <c r="B103" s="22" t="s">
        <v>31</v>
      </c>
      <c r="C103" s="98"/>
      <c r="D103" s="27"/>
      <c r="E103" s="27"/>
      <c r="F103" s="27"/>
      <c r="G103" s="27"/>
      <c r="H103" s="27"/>
      <c r="I103" s="27"/>
      <c r="J103" s="27"/>
      <c r="K103" s="27"/>
      <c r="L103" s="135"/>
      <c r="M103" s="135"/>
    </row>
    <row r="104" spans="2:13">
      <c r="B104" s="90"/>
      <c r="C104" s="98"/>
      <c r="D104" s="27"/>
      <c r="E104" s="27"/>
      <c r="F104" s="27"/>
      <c r="G104" s="27"/>
      <c r="H104" s="27"/>
      <c r="I104" s="27"/>
      <c r="J104" s="27"/>
      <c r="K104" s="27"/>
      <c r="L104" s="135"/>
      <c r="M104" s="135"/>
    </row>
    <row r="105" spans="2:13">
      <c r="L105" s="135"/>
      <c r="M105" s="135"/>
    </row>
    <row r="106" spans="2:13">
      <c r="L106" s="135"/>
      <c r="M106" s="135"/>
    </row>
    <row r="107" spans="2:13">
      <c r="L107" s="135"/>
      <c r="M107" s="135"/>
    </row>
    <row r="108" spans="2:13">
      <c r="L108" s="135"/>
      <c r="M108" s="135"/>
    </row>
    <row r="109" spans="2:13">
      <c r="L109" s="135"/>
      <c r="M109" s="135"/>
    </row>
    <row r="110" spans="2:13">
      <c r="L110" s="135"/>
      <c r="M110" s="135"/>
    </row>
  </sheetData>
  <mergeCells count="79">
    <mergeCell ref="E87:H87"/>
    <mergeCell ref="E30:G30"/>
    <mergeCell ref="E31:G31"/>
    <mergeCell ref="E32:G32"/>
    <mergeCell ref="E33:G33"/>
    <mergeCell ref="E34:G34"/>
    <mergeCell ref="D81:G81"/>
    <mergeCell ref="D84:G84"/>
    <mergeCell ref="D85:G85"/>
    <mergeCell ref="D44:G44"/>
    <mergeCell ref="D45:G45"/>
    <mergeCell ref="D46:G46"/>
    <mergeCell ref="D70:G70"/>
    <mergeCell ref="D74:G76"/>
    <mergeCell ref="D77:G77"/>
    <mergeCell ref="E82:G82"/>
    <mergeCell ref="E86:G86"/>
    <mergeCell ref="D12:G14"/>
    <mergeCell ref="D15:G15"/>
    <mergeCell ref="D16:G16"/>
    <mergeCell ref="D17:G17"/>
    <mergeCell ref="D41:G43"/>
    <mergeCell ref="E37:H37"/>
    <mergeCell ref="E83:H83"/>
    <mergeCell ref="E35:G35"/>
    <mergeCell ref="E36:G36"/>
    <mergeCell ref="H41:H43"/>
    <mergeCell ref="H74:H76"/>
    <mergeCell ref="D78:G78"/>
    <mergeCell ref="D79:G79"/>
    <mergeCell ref="D80:G80"/>
    <mergeCell ref="I74:I76"/>
    <mergeCell ref="B74:B76"/>
    <mergeCell ref="C74:C76"/>
    <mergeCell ref="K74:K76"/>
    <mergeCell ref="J74:J76"/>
    <mergeCell ref="J12:J14"/>
    <mergeCell ref="B12:B14"/>
    <mergeCell ref="I41:I43"/>
    <mergeCell ref="C41:C43"/>
    <mergeCell ref="B39:K39"/>
    <mergeCell ref="K41:K43"/>
    <mergeCell ref="J41:J43"/>
    <mergeCell ref="B41:B43"/>
    <mergeCell ref="E28:G28"/>
    <mergeCell ref="E29:G29"/>
    <mergeCell ref="B2:J2"/>
    <mergeCell ref="C6:I6"/>
    <mergeCell ref="C7:I7"/>
    <mergeCell ref="C4:E4"/>
    <mergeCell ref="H4:I4"/>
    <mergeCell ref="B10:K10"/>
    <mergeCell ref="K12:K14"/>
    <mergeCell ref="I12:I14"/>
    <mergeCell ref="C12:C14"/>
    <mergeCell ref="B72:K72"/>
    <mergeCell ref="H12:H14"/>
    <mergeCell ref="E18:G18"/>
    <mergeCell ref="E19:G19"/>
    <mergeCell ref="E20:G20"/>
    <mergeCell ref="E21:G21"/>
    <mergeCell ref="E22:G22"/>
    <mergeCell ref="E23:G23"/>
    <mergeCell ref="E24:G24"/>
    <mergeCell ref="E25:G25"/>
    <mergeCell ref="E26:G26"/>
    <mergeCell ref="E27:G27"/>
    <mergeCell ref="C101:E101"/>
    <mergeCell ref="C97:E97"/>
    <mergeCell ref="C100:E100"/>
    <mergeCell ref="C98:E98"/>
    <mergeCell ref="D88:G88"/>
    <mergeCell ref="D89:G89"/>
    <mergeCell ref="D90:G90"/>
    <mergeCell ref="E93:G93"/>
    <mergeCell ref="E94:G94"/>
    <mergeCell ref="E91:G91"/>
    <mergeCell ref="E92:G92"/>
    <mergeCell ref="E95:H95"/>
  </mergeCells>
  <phoneticPr fontId="0" type="noConversion"/>
  <pageMargins left="0.39370078740157483" right="0.39370078740157483" top="0.98425196850393704" bottom="0.39370078740157483" header="0" footer="0"/>
  <pageSetup paperSize="9" orientation="landscape" r:id="rId1"/>
  <headerFooter alignWithMargins="0"/>
  <rowBreaks count="2" manualBreakCount="2">
    <brk id="37" max="16383" man="1"/>
    <brk id="7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B1:U110"/>
  <sheetViews>
    <sheetView tabSelected="1" workbookViewId="0"/>
  </sheetViews>
  <sheetFormatPr defaultColWidth="9.109375" defaultRowHeight="13.2"/>
  <cols>
    <col min="1" max="1" width="0.88671875" style="16" customWidth="1"/>
    <col min="2" max="2" width="44.6640625" style="16" customWidth="1"/>
    <col min="3" max="3" width="5.6640625" style="16" customWidth="1"/>
    <col min="4" max="4" width="4.6640625" style="16" customWidth="1"/>
    <col min="5" max="5" width="5.6640625" style="16" customWidth="1"/>
    <col min="6" max="6" width="10.6640625" style="16" customWidth="1"/>
    <col min="7" max="8" width="4.6640625" style="16" customWidth="1"/>
    <col min="9" max="11" width="19.6640625" style="16" customWidth="1"/>
    <col min="12" max="12" width="24.33203125" style="17" hidden="1" customWidth="1"/>
    <col min="13" max="13" width="51.109375" style="17" hidden="1" customWidth="1"/>
    <col min="14" max="14" width="56.6640625" style="17" hidden="1" customWidth="1"/>
    <col min="15" max="20" width="9.109375" style="17" hidden="1" customWidth="1"/>
    <col min="21" max="21" width="0" style="17" hidden="1" customWidth="1"/>
    <col min="22" max="22" width="0.88671875" style="16" customWidth="1"/>
    <col min="23" max="16384" width="9.109375" style="16"/>
  </cols>
  <sheetData>
    <row r="1" spans="2:14" ht="5.0999999999999996" customHeight="1"/>
    <row r="2" spans="2:14" ht="14.4" thickBot="1">
      <c r="B2" s="181" t="s">
        <v>36</v>
      </c>
      <c r="C2" s="181"/>
      <c r="D2" s="181"/>
      <c r="E2" s="181"/>
      <c r="F2" s="181"/>
      <c r="G2" s="181"/>
      <c r="H2" s="181"/>
      <c r="I2" s="181"/>
      <c r="J2" s="182"/>
      <c r="K2" s="18" t="s">
        <v>3</v>
      </c>
      <c r="L2" s="19"/>
      <c r="M2" s="20"/>
    </row>
    <row r="3" spans="2:14">
      <c r="B3" s="21"/>
      <c r="C3" s="158"/>
      <c r="D3" s="23"/>
      <c r="E3" s="23"/>
      <c r="F3" s="23"/>
      <c r="G3" s="23"/>
      <c r="H3" s="23"/>
      <c r="I3" s="24"/>
      <c r="J3" s="24"/>
      <c r="K3" s="25" t="s">
        <v>19</v>
      </c>
      <c r="L3" s="19" t="s">
        <v>63</v>
      </c>
      <c r="M3" s="20"/>
    </row>
    <row r="4" spans="2:14">
      <c r="B4" s="26" t="s">
        <v>52</v>
      </c>
      <c r="C4" s="185" t="s">
        <v>61</v>
      </c>
      <c r="D4" s="185"/>
      <c r="E4" s="185"/>
      <c r="F4" s="27"/>
      <c r="G4" s="27"/>
      <c r="H4" s="186"/>
      <c r="I4" s="186"/>
      <c r="J4" s="26" t="s">
        <v>22</v>
      </c>
      <c r="K4" s="145">
        <v>45078</v>
      </c>
      <c r="L4" s="19" t="s">
        <v>8</v>
      </c>
      <c r="M4" s="20"/>
    </row>
    <row r="5" spans="2:14">
      <c r="B5" s="158"/>
      <c r="C5" s="158"/>
      <c r="D5" s="158"/>
      <c r="E5" s="158"/>
      <c r="F5" s="158"/>
      <c r="G5" s="158"/>
      <c r="H5" s="158"/>
      <c r="I5" s="28"/>
      <c r="J5" s="29" t="s">
        <v>21</v>
      </c>
      <c r="K5" s="142"/>
      <c r="L5" s="19" t="s">
        <v>64</v>
      </c>
      <c r="M5" s="20"/>
    </row>
    <row r="6" spans="2:14" ht="21">
      <c r="B6" s="158" t="s">
        <v>37</v>
      </c>
      <c r="C6" s="183" t="s">
        <v>60</v>
      </c>
      <c r="D6" s="183"/>
      <c r="E6" s="183"/>
      <c r="F6" s="183"/>
      <c r="G6" s="183"/>
      <c r="H6" s="183"/>
      <c r="I6" s="183"/>
      <c r="J6" s="29" t="s">
        <v>30</v>
      </c>
      <c r="K6" s="143" t="s">
        <v>62</v>
      </c>
      <c r="L6" s="19"/>
      <c r="M6" s="20"/>
      <c r="N6" s="31" t="s">
        <v>60</v>
      </c>
    </row>
    <row r="7" spans="2:14">
      <c r="B7" s="158" t="s">
        <v>38</v>
      </c>
      <c r="C7" s="184"/>
      <c r="D7" s="184"/>
      <c r="E7" s="184"/>
      <c r="F7" s="184"/>
      <c r="G7" s="184"/>
      <c r="H7" s="184"/>
      <c r="I7" s="184"/>
      <c r="J7" s="29" t="s">
        <v>58</v>
      </c>
      <c r="K7" s="143" t="s">
        <v>66</v>
      </c>
      <c r="L7" s="19" t="s">
        <v>63</v>
      </c>
      <c r="M7" s="20"/>
      <c r="N7" s="31"/>
    </row>
    <row r="8" spans="2:14">
      <c r="B8" s="32" t="s">
        <v>59</v>
      </c>
      <c r="C8" s="158"/>
      <c r="D8" s="158"/>
      <c r="E8" s="158"/>
      <c r="F8" s="158"/>
      <c r="G8" s="158"/>
      <c r="H8" s="158"/>
      <c r="I8" s="28"/>
      <c r="J8" s="29"/>
      <c r="K8" s="30"/>
      <c r="L8" s="19"/>
    </row>
    <row r="9" spans="2:14" ht="13.8" thickBot="1">
      <c r="B9" s="158" t="s">
        <v>1</v>
      </c>
      <c r="C9" s="158"/>
      <c r="D9" s="158"/>
      <c r="E9" s="158"/>
      <c r="F9" s="158"/>
      <c r="G9" s="158"/>
      <c r="H9" s="158"/>
      <c r="I9" s="28"/>
      <c r="J9" s="28"/>
      <c r="K9" s="33" t="s">
        <v>0</v>
      </c>
      <c r="L9" s="19"/>
    </row>
    <row r="10" spans="2:14" ht="13.8">
      <c r="B10" s="172" t="s">
        <v>29</v>
      </c>
      <c r="C10" s="172"/>
      <c r="D10" s="172"/>
      <c r="E10" s="172"/>
      <c r="F10" s="172"/>
      <c r="G10" s="172"/>
      <c r="H10" s="172"/>
      <c r="I10" s="172"/>
      <c r="J10" s="172"/>
      <c r="K10" s="172"/>
      <c r="L10" s="34" t="s">
        <v>65</v>
      </c>
    </row>
    <row r="11" spans="2:14">
      <c r="B11" s="35"/>
      <c r="C11" s="35"/>
      <c r="D11" s="36"/>
      <c r="E11" s="36"/>
      <c r="F11" s="36"/>
      <c r="G11" s="36"/>
      <c r="H11" s="36"/>
      <c r="I11" s="37"/>
      <c r="J11" s="37"/>
      <c r="K11" s="38"/>
      <c r="L11" s="39"/>
    </row>
    <row r="12" spans="2:14" ht="12.75" customHeight="1">
      <c r="B12" s="187" t="s">
        <v>39</v>
      </c>
      <c r="C12" s="174" t="s">
        <v>40</v>
      </c>
      <c r="D12" s="174" t="s">
        <v>41</v>
      </c>
      <c r="E12" s="174"/>
      <c r="F12" s="174"/>
      <c r="G12" s="174"/>
      <c r="H12" s="174"/>
      <c r="I12" s="174" t="s">
        <v>42</v>
      </c>
      <c r="J12" s="174" t="s">
        <v>23</v>
      </c>
      <c r="K12" s="173" t="s">
        <v>43</v>
      </c>
      <c r="L12" s="40"/>
    </row>
    <row r="13" spans="2:14">
      <c r="B13" s="187"/>
      <c r="C13" s="174"/>
      <c r="D13" s="174"/>
      <c r="E13" s="174"/>
      <c r="F13" s="174"/>
      <c r="G13" s="174"/>
      <c r="H13" s="174"/>
      <c r="I13" s="174"/>
      <c r="J13" s="174"/>
      <c r="K13" s="173"/>
      <c r="L13" s="40"/>
    </row>
    <row r="14" spans="2:14">
      <c r="B14" s="187"/>
      <c r="C14" s="174"/>
      <c r="D14" s="174"/>
      <c r="E14" s="174"/>
      <c r="F14" s="174"/>
      <c r="G14" s="174"/>
      <c r="H14" s="174"/>
      <c r="I14" s="174"/>
      <c r="J14" s="174"/>
      <c r="K14" s="173"/>
      <c r="L14" s="40"/>
    </row>
    <row r="15" spans="2:14" ht="13.8" thickBot="1">
      <c r="B15" s="41">
        <v>1</v>
      </c>
      <c r="C15" s="42">
        <v>2</v>
      </c>
      <c r="D15" s="229">
        <v>3</v>
      </c>
      <c r="E15" s="229"/>
      <c r="F15" s="229"/>
      <c r="G15" s="229"/>
      <c r="H15" s="229"/>
      <c r="I15" s="44" t="s">
        <v>2</v>
      </c>
      <c r="J15" s="44" t="s">
        <v>25</v>
      </c>
      <c r="K15" s="45" t="s">
        <v>26</v>
      </c>
      <c r="L15" s="46"/>
    </row>
    <row r="16" spans="2:14">
      <c r="B16" s="47" t="s">
        <v>28</v>
      </c>
      <c r="C16" s="48" t="s">
        <v>6</v>
      </c>
      <c r="D16" s="203" t="s">
        <v>17</v>
      </c>
      <c r="E16" s="204"/>
      <c r="F16" s="204"/>
      <c r="G16" s="204"/>
      <c r="H16" s="205"/>
      <c r="I16" s="50">
        <v>12565206</v>
      </c>
      <c r="J16" s="50">
        <v>5760254.7599999998</v>
      </c>
      <c r="K16" s="51">
        <v>6833805.2999999998</v>
      </c>
    </row>
    <row r="17" spans="2:21">
      <c r="B17" s="52" t="s">
        <v>4</v>
      </c>
      <c r="C17" s="53"/>
      <c r="D17" s="206"/>
      <c r="E17" s="207"/>
      <c r="F17" s="207"/>
      <c r="G17" s="207"/>
      <c r="H17" s="208"/>
      <c r="I17" s="55"/>
      <c r="J17" s="56"/>
      <c r="K17" s="57"/>
    </row>
    <row r="18" spans="2:21" s="63" customFormat="1" ht="51.6">
      <c r="B18" s="9" t="s">
        <v>113</v>
      </c>
      <c r="C18" s="58" t="s">
        <v>6</v>
      </c>
      <c r="D18" s="6" t="s">
        <v>114</v>
      </c>
      <c r="E18" s="178" t="s">
        <v>115</v>
      </c>
      <c r="F18" s="179"/>
      <c r="G18" s="179"/>
      <c r="H18" s="180"/>
      <c r="I18" s="2">
        <v>1744000</v>
      </c>
      <c r="J18" s="3">
        <v>808974.4</v>
      </c>
      <c r="K18" s="59">
        <f t="shared" ref="K18:K36" si="0">IF(IF(I18="",0,I18)=0,0,(IF(I18&gt;0,IF(J18&gt;I18,0,I18-J18),IF(J18&gt;I18,I18-J18,0))))</f>
        <v>935025.6</v>
      </c>
      <c r="L18" s="60"/>
      <c r="M18" s="61" t="str">
        <f t="shared" ref="M18:M36" si="1">IF(D18="","000",D18)&amp;IF(E18="","00000000000000000",E18)</f>
        <v>18210102010010000110</v>
      </c>
      <c r="N18" s="62"/>
      <c r="O18" s="62"/>
      <c r="P18" s="62"/>
      <c r="Q18" s="62"/>
      <c r="R18" s="62"/>
      <c r="S18" s="62"/>
      <c r="T18" s="62"/>
      <c r="U18" s="62"/>
    </row>
    <row r="19" spans="2:21" s="63" customFormat="1" ht="72">
      <c r="B19" s="9" t="s">
        <v>116</v>
      </c>
      <c r="C19" s="58" t="s">
        <v>6</v>
      </c>
      <c r="D19" s="6" t="s">
        <v>114</v>
      </c>
      <c r="E19" s="178" t="s">
        <v>117</v>
      </c>
      <c r="F19" s="179"/>
      <c r="G19" s="179"/>
      <c r="H19" s="180"/>
      <c r="I19" s="2">
        <v>500</v>
      </c>
      <c r="J19" s="3">
        <v>0</v>
      </c>
      <c r="K19" s="59">
        <f t="shared" si="0"/>
        <v>500</v>
      </c>
      <c r="L19" s="60"/>
      <c r="M19" s="61" t="str">
        <f t="shared" si="1"/>
        <v>18210102020010000110</v>
      </c>
      <c r="N19" s="62"/>
      <c r="O19" s="62"/>
      <c r="P19" s="62"/>
      <c r="Q19" s="62"/>
      <c r="R19" s="62"/>
      <c r="S19" s="62"/>
      <c r="T19" s="62"/>
      <c r="U19" s="62"/>
    </row>
    <row r="20" spans="2:21" s="63" customFormat="1" ht="31.2">
      <c r="B20" s="9" t="s">
        <v>118</v>
      </c>
      <c r="C20" s="58" t="s">
        <v>6</v>
      </c>
      <c r="D20" s="6" t="s">
        <v>114</v>
      </c>
      <c r="E20" s="178" t="s">
        <v>119</v>
      </c>
      <c r="F20" s="179"/>
      <c r="G20" s="179"/>
      <c r="H20" s="180"/>
      <c r="I20" s="2">
        <v>500</v>
      </c>
      <c r="J20" s="3">
        <v>-792.7</v>
      </c>
      <c r="K20" s="59">
        <f t="shared" si="0"/>
        <v>1292.7</v>
      </c>
      <c r="L20" s="60"/>
      <c r="M20" s="61" t="str">
        <f t="shared" si="1"/>
        <v>18210102030010000110</v>
      </c>
      <c r="N20" s="62"/>
      <c r="O20" s="62"/>
      <c r="P20" s="62"/>
      <c r="Q20" s="62"/>
      <c r="R20" s="62"/>
      <c r="S20" s="62"/>
      <c r="T20" s="62"/>
      <c r="U20" s="62"/>
    </row>
    <row r="21" spans="2:21" s="63" customFormat="1" ht="61.8">
      <c r="B21" s="9" t="s">
        <v>120</v>
      </c>
      <c r="C21" s="58" t="s">
        <v>6</v>
      </c>
      <c r="D21" s="6" t="s">
        <v>114</v>
      </c>
      <c r="E21" s="178" t="s">
        <v>121</v>
      </c>
      <c r="F21" s="179"/>
      <c r="G21" s="179"/>
      <c r="H21" s="180"/>
      <c r="I21" s="2">
        <v>239000</v>
      </c>
      <c r="J21" s="3">
        <v>16822.72</v>
      </c>
      <c r="K21" s="59">
        <f t="shared" si="0"/>
        <v>222177.28</v>
      </c>
      <c r="L21" s="60"/>
      <c r="M21" s="61" t="str">
        <f t="shared" si="1"/>
        <v>18210102080010000110</v>
      </c>
      <c r="N21" s="62"/>
      <c r="O21" s="62"/>
      <c r="P21" s="62"/>
      <c r="Q21" s="62"/>
      <c r="R21" s="62"/>
      <c r="S21" s="62"/>
      <c r="T21" s="62"/>
      <c r="U21" s="62"/>
    </row>
    <row r="22" spans="2:21" s="63" customFormat="1">
      <c r="B22" s="9" t="s">
        <v>122</v>
      </c>
      <c r="C22" s="58" t="s">
        <v>6</v>
      </c>
      <c r="D22" s="6" t="s">
        <v>114</v>
      </c>
      <c r="E22" s="178" t="s">
        <v>123</v>
      </c>
      <c r="F22" s="179"/>
      <c r="G22" s="179"/>
      <c r="H22" s="180"/>
      <c r="I22" s="2">
        <v>60000</v>
      </c>
      <c r="J22" s="3">
        <v>56732.01</v>
      </c>
      <c r="K22" s="59">
        <f t="shared" si="0"/>
        <v>3267.99</v>
      </c>
      <c r="L22" s="60"/>
      <c r="M22" s="61" t="str">
        <f t="shared" si="1"/>
        <v>18210503010010000110</v>
      </c>
      <c r="N22" s="62"/>
      <c r="O22" s="62"/>
      <c r="P22" s="62"/>
      <c r="Q22" s="62"/>
      <c r="R22" s="62"/>
      <c r="S22" s="62"/>
      <c r="T22" s="62"/>
      <c r="U22" s="62"/>
    </row>
    <row r="23" spans="2:21" s="63" customFormat="1" ht="31.2">
      <c r="B23" s="9" t="s">
        <v>124</v>
      </c>
      <c r="C23" s="58" t="s">
        <v>6</v>
      </c>
      <c r="D23" s="6" t="s">
        <v>114</v>
      </c>
      <c r="E23" s="178" t="s">
        <v>125</v>
      </c>
      <c r="F23" s="179"/>
      <c r="G23" s="179"/>
      <c r="H23" s="180"/>
      <c r="I23" s="2">
        <v>696000</v>
      </c>
      <c r="J23" s="3">
        <v>-300.04000000000002</v>
      </c>
      <c r="K23" s="59">
        <f t="shared" si="0"/>
        <v>696300.04</v>
      </c>
      <c r="L23" s="60"/>
      <c r="M23" s="61" t="str">
        <f t="shared" si="1"/>
        <v>18210601030100000110</v>
      </c>
      <c r="N23" s="62"/>
      <c r="O23" s="62"/>
      <c r="P23" s="62"/>
      <c r="Q23" s="62"/>
      <c r="R23" s="62"/>
      <c r="S23" s="62"/>
      <c r="T23" s="62"/>
      <c r="U23" s="62"/>
    </row>
    <row r="24" spans="2:21" s="63" customFormat="1" ht="21">
      <c r="B24" s="9" t="s">
        <v>126</v>
      </c>
      <c r="C24" s="58" t="s">
        <v>6</v>
      </c>
      <c r="D24" s="6" t="s">
        <v>114</v>
      </c>
      <c r="E24" s="178" t="s">
        <v>127</v>
      </c>
      <c r="F24" s="179"/>
      <c r="G24" s="179"/>
      <c r="H24" s="180"/>
      <c r="I24" s="2">
        <v>4232000</v>
      </c>
      <c r="J24" s="3">
        <v>3636350</v>
      </c>
      <c r="K24" s="59">
        <f t="shared" si="0"/>
        <v>595650</v>
      </c>
      <c r="L24" s="60"/>
      <c r="M24" s="61" t="str">
        <f t="shared" si="1"/>
        <v>18210606033100000110</v>
      </c>
      <c r="N24" s="62"/>
      <c r="O24" s="62"/>
      <c r="P24" s="62"/>
      <c r="Q24" s="62"/>
      <c r="R24" s="62"/>
      <c r="S24" s="62"/>
      <c r="T24" s="62"/>
      <c r="U24" s="62"/>
    </row>
    <row r="25" spans="2:21" s="63" customFormat="1" ht="21">
      <c r="B25" s="9" t="s">
        <v>128</v>
      </c>
      <c r="C25" s="58" t="s">
        <v>6</v>
      </c>
      <c r="D25" s="6" t="s">
        <v>114</v>
      </c>
      <c r="E25" s="178" t="s">
        <v>129</v>
      </c>
      <c r="F25" s="179"/>
      <c r="G25" s="179"/>
      <c r="H25" s="180"/>
      <c r="I25" s="2">
        <v>460000</v>
      </c>
      <c r="J25" s="3">
        <v>-6198.49</v>
      </c>
      <c r="K25" s="59">
        <f t="shared" si="0"/>
        <v>466198.49</v>
      </c>
      <c r="L25" s="60"/>
      <c r="M25" s="61" t="str">
        <f t="shared" si="1"/>
        <v>18210606043100000110</v>
      </c>
      <c r="N25" s="62"/>
      <c r="O25" s="62"/>
      <c r="P25" s="62"/>
      <c r="Q25" s="62"/>
      <c r="R25" s="62"/>
      <c r="S25" s="62"/>
      <c r="T25" s="62"/>
      <c r="U25" s="62"/>
    </row>
    <row r="26" spans="2:21" s="63" customFormat="1" ht="41.4">
      <c r="B26" s="9" t="s">
        <v>130</v>
      </c>
      <c r="C26" s="58" t="s">
        <v>6</v>
      </c>
      <c r="D26" s="6" t="s">
        <v>93</v>
      </c>
      <c r="E26" s="178" t="s">
        <v>131</v>
      </c>
      <c r="F26" s="179"/>
      <c r="G26" s="179"/>
      <c r="H26" s="180"/>
      <c r="I26" s="2">
        <v>2000</v>
      </c>
      <c r="J26" s="3">
        <v>0</v>
      </c>
      <c r="K26" s="59">
        <f t="shared" si="0"/>
        <v>2000</v>
      </c>
      <c r="L26" s="60"/>
      <c r="M26" s="61" t="str">
        <f t="shared" si="1"/>
        <v>85311602020020000140</v>
      </c>
      <c r="N26" s="62"/>
      <c r="O26" s="62"/>
      <c r="P26" s="62"/>
      <c r="Q26" s="62"/>
      <c r="R26" s="62"/>
      <c r="S26" s="62"/>
      <c r="T26" s="62"/>
      <c r="U26" s="62"/>
    </row>
    <row r="27" spans="2:21" s="63" customFormat="1" ht="51.6">
      <c r="B27" s="9" t="s">
        <v>132</v>
      </c>
      <c r="C27" s="58" t="s">
        <v>6</v>
      </c>
      <c r="D27" s="6" t="s">
        <v>62</v>
      </c>
      <c r="E27" s="178" t="s">
        <v>133</v>
      </c>
      <c r="F27" s="179"/>
      <c r="G27" s="179"/>
      <c r="H27" s="180"/>
      <c r="I27" s="2">
        <v>23000</v>
      </c>
      <c r="J27" s="3">
        <v>2700</v>
      </c>
      <c r="K27" s="59">
        <f t="shared" si="0"/>
        <v>20300</v>
      </c>
      <c r="L27" s="60"/>
      <c r="M27" s="61" t="str">
        <f t="shared" si="1"/>
        <v>91610804020010000110</v>
      </c>
      <c r="N27" s="62"/>
      <c r="O27" s="62"/>
      <c r="P27" s="62"/>
      <c r="Q27" s="62"/>
      <c r="R27" s="62"/>
      <c r="S27" s="62"/>
      <c r="T27" s="62"/>
      <c r="U27" s="62"/>
    </row>
    <row r="28" spans="2:21" s="63" customFormat="1" ht="51.6">
      <c r="B28" s="9" t="s">
        <v>134</v>
      </c>
      <c r="C28" s="58" t="s">
        <v>6</v>
      </c>
      <c r="D28" s="6" t="s">
        <v>62</v>
      </c>
      <c r="E28" s="178" t="s">
        <v>135</v>
      </c>
      <c r="F28" s="179"/>
      <c r="G28" s="179"/>
      <c r="H28" s="180"/>
      <c r="I28" s="2">
        <v>38000</v>
      </c>
      <c r="J28" s="3">
        <v>44514.04</v>
      </c>
      <c r="K28" s="59">
        <f t="shared" si="0"/>
        <v>0</v>
      </c>
      <c r="L28" s="60"/>
      <c r="M28" s="61" t="str">
        <f t="shared" si="1"/>
        <v>91611105025100000120</v>
      </c>
      <c r="N28" s="62"/>
      <c r="O28" s="62"/>
      <c r="P28" s="62"/>
      <c r="Q28" s="62"/>
      <c r="R28" s="62"/>
      <c r="S28" s="62"/>
      <c r="T28" s="62"/>
      <c r="U28" s="62"/>
    </row>
    <row r="29" spans="2:21" s="63" customFormat="1" ht="51.6">
      <c r="B29" s="9" t="s">
        <v>136</v>
      </c>
      <c r="C29" s="58" t="s">
        <v>6</v>
      </c>
      <c r="D29" s="6" t="s">
        <v>62</v>
      </c>
      <c r="E29" s="178" t="s">
        <v>137</v>
      </c>
      <c r="F29" s="179"/>
      <c r="G29" s="179"/>
      <c r="H29" s="180"/>
      <c r="I29" s="2">
        <v>273000</v>
      </c>
      <c r="J29" s="3">
        <v>106485.14</v>
      </c>
      <c r="K29" s="59">
        <f t="shared" si="0"/>
        <v>166514.85999999999</v>
      </c>
      <c r="L29" s="60"/>
      <c r="M29" s="61" t="str">
        <f t="shared" si="1"/>
        <v>91611105035100000120</v>
      </c>
      <c r="N29" s="62"/>
      <c r="O29" s="62"/>
      <c r="P29" s="62"/>
      <c r="Q29" s="62"/>
      <c r="R29" s="62"/>
      <c r="S29" s="62"/>
      <c r="T29" s="62"/>
      <c r="U29" s="62"/>
    </row>
    <row r="30" spans="2:21" s="63" customFormat="1" ht="31.2">
      <c r="B30" s="9" t="s">
        <v>138</v>
      </c>
      <c r="C30" s="58" t="s">
        <v>6</v>
      </c>
      <c r="D30" s="6" t="s">
        <v>62</v>
      </c>
      <c r="E30" s="178" t="s">
        <v>139</v>
      </c>
      <c r="F30" s="179"/>
      <c r="G30" s="179"/>
      <c r="H30" s="180"/>
      <c r="I30" s="2">
        <v>24000</v>
      </c>
      <c r="J30" s="3">
        <v>22572.639999999999</v>
      </c>
      <c r="K30" s="59">
        <f t="shared" si="0"/>
        <v>1427.36</v>
      </c>
      <c r="L30" s="60"/>
      <c r="M30" s="61" t="str">
        <f t="shared" si="1"/>
        <v>91611302065100000130</v>
      </c>
      <c r="N30" s="62"/>
      <c r="O30" s="62"/>
      <c r="P30" s="62"/>
      <c r="Q30" s="62"/>
      <c r="R30" s="62"/>
      <c r="S30" s="62"/>
      <c r="T30" s="62"/>
      <c r="U30" s="62"/>
    </row>
    <row r="31" spans="2:21" s="63" customFormat="1" ht="21">
      <c r="B31" s="9" t="s">
        <v>141</v>
      </c>
      <c r="C31" s="58" t="s">
        <v>6</v>
      </c>
      <c r="D31" s="6" t="s">
        <v>62</v>
      </c>
      <c r="E31" s="178" t="s">
        <v>140</v>
      </c>
      <c r="F31" s="179"/>
      <c r="G31" s="179"/>
      <c r="H31" s="180"/>
      <c r="I31" s="2">
        <v>0</v>
      </c>
      <c r="J31" s="3">
        <v>22343</v>
      </c>
      <c r="K31" s="59">
        <f t="shared" si="0"/>
        <v>0</v>
      </c>
      <c r="L31" s="60"/>
      <c r="M31" s="61" t="str">
        <f t="shared" si="1"/>
        <v>91611701050100000180</v>
      </c>
      <c r="N31" s="62"/>
      <c r="O31" s="62"/>
      <c r="P31" s="62"/>
      <c r="Q31" s="62"/>
      <c r="R31" s="62"/>
      <c r="S31" s="62"/>
      <c r="T31" s="62"/>
      <c r="U31" s="62"/>
    </row>
    <row r="32" spans="2:21" s="63" customFormat="1" ht="31.2">
      <c r="B32" s="9" t="s">
        <v>143</v>
      </c>
      <c r="C32" s="58" t="s">
        <v>6</v>
      </c>
      <c r="D32" s="6" t="s">
        <v>62</v>
      </c>
      <c r="E32" s="178" t="s">
        <v>142</v>
      </c>
      <c r="F32" s="179"/>
      <c r="G32" s="179"/>
      <c r="H32" s="180"/>
      <c r="I32" s="2">
        <v>2437884</v>
      </c>
      <c r="J32" s="3">
        <v>830425</v>
      </c>
      <c r="K32" s="59">
        <f t="shared" si="0"/>
        <v>1607459</v>
      </c>
      <c r="L32" s="60"/>
      <c r="M32" s="61" t="str">
        <f t="shared" si="1"/>
        <v>91620216001100000150</v>
      </c>
      <c r="N32" s="62"/>
      <c r="O32" s="62"/>
      <c r="P32" s="62"/>
      <c r="Q32" s="62"/>
      <c r="R32" s="62"/>
      <c r="S32" s="62"/>
      <c r="T32" s="62"/>
      <c r="U32" s="62"/>
    </row>
    <row r="33" spans="2:21" s="63" customFormat="1" ht="21">
      <c r="B33" s="9" t="s">
        <v>145</v>
      </c>
      <c r="C33" s="58" t="s">
        <v>6</v>
      </c>
      <c r="D33" s="6" t="s">
        <v>62</v>
      </c>
      <c r="E33" s="178" t="s">
        <v>144</v>
      </c>
      <c r="F33" s="179"/>
      <c r="G33" s="179"/>
      <c r="H33" s="180"/>
      <c r="I33" s="2">
        <v>13000</v>
      </c>
      <c r="J33" s="3">
        <v>0</v>
      </c>
      <c r="K33" s="59">
        <f t="shared" si="0"/>
        <v>13000</v>
      </c>
      <c r="L33" s="60"/>
      <c r="M33" s="61" t="str">
        <f t="shared" si="1"/>
        <v>91620230024100000150</v>
      </c>
      <c r="N33" s="62"/>
      <c r="O33" s="62"/>
      <c r="P33" s="62"/>
      <c r="Q33" s="62"/>
      <c r="R33" s="62"/>
      <c r="S33" s="62"/>
      <c r="T33" s="62"/>
      <c r="U33" s="62"/>
    </row>
    <row r="34" spans="2:21" s="63" customFormat="1" ht="41.4">
      <c r="B34" s="9" t="s">
        <v>147</v>
      </c>
      <c r="C34" s="58" t="s">
        <v>6</v>
      </c>
      <c r="D34" s="6" t="s">
        <v>62</v>
      </c>
      <c r="E34" s="178" t="s">
        <v>146</v>
      </c>
      <c r="F34" s="179"/>
      <c r="G34" s="179"/>
      <c r="H34" s="180"/>
      <c r="I34" s="2">
        <v>283900</v>
      </c>
      <c r="J34" s="3">
        <v>92130.02</v>
      </c>
      <c r="K34" s="59">
        <f t="shared" si="0"/>
        <v>191769.98</v>
      </c>
      <c r="L34" s="60"/>
      <c r="M34" s="61" t="str">
        <f t="shared" si="1"/>
        <v>91620235118100000150</v>
      </c>
      <c r="N34" s="62"/>
      <c r="O34" s="62"/>
      <c r="P34" s="62"/>
      <c r="Q34" s="62"/>
      <c r="R34" s="62"/>
      <c r="S34" s="62"/>
      <c r="T34" s="62"/>
      <c r="U34" s="62"/>
    </row>
    <row r="35" spans="2:21" s="63" customFormat="1" ht="51.6">
      <c r="B35" s="9" t="s">
        <v>149</v>
      </c>
      <c r="C35" s="58" t="s">
        <v>6</v>
      </c>
      <c r="D35" s="6" t="s">
        <v>62</v>
      </c>
      <c r="E35" s="178" t="s">
        <v>148</v>
      </c>
      <c r="F35" s="179"/>
      <c r="G35" s="179"/>
      <c r="H35" s="180"/>
      <c r="I35" s="2">
        <v>2038422</v>
      </c>
      <c r="J35" s="3">
        <v>127500</v>
      </c>
      <c r="K35" s="59">
        <f t="shared" si="0"/>
        <v>1910922</v>
      </c>
      <c r="L35" s="60"/>
      <c r="M35" s="61" t="str">
        <f t="shared" si="1"/>
        <v>91620240014100000150</v>
      </c>
      <c r="N35" s="62"/>
      <c r="O35" s="62"/>
      <c r="P35" s="62"/>
      <c r="Q35" s="62"/>
      <c r="R35" s="62"/>
      <c r="S35" s="62"/>
      <c r="T35" s="62"/>
      <c r="U35" s="62"/>
    </row>
    <row r="36" spans="2:21" s="63" customFormat="1" ht="31.2">
      <c r="B36" s="9" t="s">
        <v>151</v>
      </c>
      <c r="C36" s="58" t="s">
        <v>6</v>
      </c>
      <c r="D36" s="6" t="s">
        <v>62</v>
      </c>
      <c r="E36" s="178" t="s">
        <v>150</v>
      </c>
      <c r="F36" s="179"/>
      <c r="G36" s="179"/>
      <c r="H36" s="180"/>
      <c r="I36" s="2">
        <v>0</v>
      </c>
      <c r="J36" s="3">
        <v>-2.98</v>
      </c>
      <c r="K36" s="59">
        <f t="shared" si="0"/>
        <v>0</v>
      </c>
      <c r="L36" s="60"/>
      <c r="M36" s="61" t="str">
        <f t="shared" si="1"/>
        <v>91621960010100000150</v>
      </c>
      <c r="N36" s="62"/>
      <c r="O36" s="62"/>
      <c r="P36" s="62"/>
      <c r="Q36" s="62"/>
      <c r="R36" s="62"/>
      <c r="S36" s="62"/>
      <c r="T36" s="62"/>
      <c r="U36" s="62"/>
    </row>
    <row r="37" spans="2:21" ht="0.75" customHeight="1" thickBot="1">
      <c r="B37" s="64"/>
      <c r="C37" s="65"/>
      <c r="D37" s="66"/>
      <c r="E37" s="170"/>
      <c r="F37" s="170"/>
      <c r="G37" s="170"/>
      <c r="H37" s="209"/>
      <c r="I37" s="69"/>
      <c r="J37" s="70"/>
      <c r="K37" s="71"/>
      <c r="L37" s="72"/>
    </row>
    <row r="38" spans="2:21">
      <c r="B38" s="73"/>
      <c r="C38" s="74"/>
      <c r="D38" s="27"/>
      <c r="E38" s="27"/>
      <c r="F38" s="27"/>
      <c r="G38" s="27"/>
      <c r="H38" s="27"/>
      <c r="I38" s="75"/>
      <c r="J38" s="75"/>
      <c r="K38" s="27"/>
      <c r="L38" s="19"/>
    </row>
    <row r="39" spans="2:21" ht="12.75" customHeight="1">
      <c r="B39" s="172" t="s">
        <v>24</v>
      </c>
      <c r="C39" s="172"/>
      <c r="D39" s="172"/>
      <c r="E39" s="172"/>
      <c r="F39" s="172"/>
      <c r="G39" s="172"/>
      <c r="H39" s="172"/>
      <c r="I39" s="172"/>
      <c r="J39" s="172"/>
      <c r="K39" s="172"/>
      <c r="L39" s="76"/>
    </row>
    <row r="40" spans="2:21">
      <c r="B40" s="35"/>
      <c r="C40" s="35"/>
      <c r="D40" s="36"/>
      <c r="E40" s="36"/>
      <c r="F40" s="36"/>
      <c r="G40" s="36"/>
      <c r="H40" s="36"/>
      <c r="I40" s="37"/>
      <c r="J40" s="37"/>
      <c r="K40" s="29" t="s">
        <v>20</v>
      </c>
      <c r="L40" s="77"/>
    </row>
    <row r="41" spans="2:21" ht="12.75" customHeight="1">
      <c r="B41" s="187" t="s">
        <v>39</v>
      </c>
      <c r="C41" s="174" t="s">
        <v>40</v>
      </c>
      <c r="D41" s="174" t="s">
        <v>44</v>
      </c>
      <c r="E41" s="174"/>
      <c r="F41" s="174"/>
      <c r="G41" s="174"/>
      <c r="H41" s="174"/>
      <c r="I41" s="174" t="s">
        <v>42</v>
      </c>
      <c r="J41" s="174" t="s">
        <v>23</v>
      </c>
      <c r="K41" s="173" t="s">
        <v>43</v>
      </c>
      <c r="L41" s="40"/>
    </row>
    <row r="42" spans="2:21">
      <c r="B42" s="187"/>
      <c r="C42" s="174"/>
      <c r="D42" s="174"/>
      <c r="E42" s="174"/>
      <c r="F42" s="174"/>
      <c r="G42" s="174"/>
      <c r="H42" s="174"/>
      <c r="I42" s="174"/>
      <c r="J42" s="174"/>
      <c r="K42" s="173"/>
      <c r="L42" s="40"/>
    </row>
    <row r="43" spans="2:21">
      <c r="B43" s="187"/>
      <c r="C43" s="174"/>
      <c r="D43" s="174"/>
      <c r="E43" s="174"/>
      <c r="F43" s="174"/>
      <c r="G43" s="174"/>
      <c r="H43" s="174"/>
      <c r="I43" s="174"/>
      <c r="J43" s="174"/>
      <c r="K43" s="173"/>
      <c r="L43" s="40"/>
    </row>
    <row r="44" spans="2:21" ht="13.8" thickBot="1">
      <c r="B44" s="41">
        <v>1</v>
      </c>
      <c r="C44" s="78">
        <v>2</v>
      </c>
      <c r="D44" s="228">
        <v>3</v>
      </c>
      <c r="E44" s="228"/>
      <c r="F44" s="228"/>
      <c r="G44" s="228"/>
      <c r="H44" s="228"/>
      <c r="I44" s="79" t="s">
        <v>2</v>
      </c>
      <c r="J44" s="79" t="s">
        <v>25</v>
      </c>
      <c r="K44" s="80" t="s">
        <v>26</v>
      </c>
      <c r="L44" s="46"/>
    </row>
    <row r="45" spans="2:21">
      <c r="B45" s="47" t="s">
        <v>5</v>
      </c>
      <c r="C45" s="48" t="s">
        <v>7</v>
      </c>
      <c r="D45" s="203" t="s">
        <v>17</v>
      </c>
      <c r="E45" s="204"/>
      <c r="F45" s="204"/>
      <c r="G45" s="204"/>
      <c r="H45" s="205"/>
      <c r="I45" s="81">
        <v>16305206</v>
      </c>
      <c r="J45" s="81">
        <v>4767728.07</v>
      </c>
      <c r="K45" s="51">
        <v>11537477.93</v>
      </c>
    </row>
    <row r="46" spans="2:21" ht="12.75" customHeight="1">
      <c r="B46" s="52" t="s">
        <v>4</v>
      </c>
      <c r="C46" s="53"/>
      <c r="D46" s="206"/>
      <c r="E46" s="207"/>
      <c r="F46" s="207"/>
      <c r="G46" s="207"/>
      <c r="H46" s="208"/>
      <c r="I46" s="82"/>
      <c r="J46" s="83"/>
      <c r="K46" s="84"/>
    </row>
    <row r="47" spans="2:21" s="63" customFormat="1">
      <c r="B47" s="9" t="s">
        <v>78</v>
      </c>
      <c r="C47" s="85" t="s">
        <v>7</v>
      </c>
      <c r="D47" s="6" t="s">
        <v>62</v>
      </c>
      <c r="E47" s="7" t="s">
        <v>76</v>
      </c>
      <c r="F47" s="7" t="s">
        <v>75</v>
      </c>
      <c r="G47" s="7" t="s">
        <v>77</v>
      </c>
      <c r="H47" s="8"/>
      <c r="I47" s="10">
        <v>823000</v>
      </c>
      <c r="J47" s="11">
        <v>283966.3</v>
      </c>
      <c r="K47" s="86">
        <f t="shared" ref="K47:K67" si="2">IF(IF(I47="",0,I47)=0,0,(IF(I47&gt;0,IF(J47&gt;I47,0,I47-J47),IF(J47&gt;I47,I47-J47,0))))</f>
        <v>539033.69999999995</v>
      </c>
      <c r="L47" s="87"/>
      <c r="M47" s="61" t="str">
        <f t="shared" ref="M47:M67" si="3">IF(D47="","000",D47)&amp;IF(E47="","0000",E47)&amp;IF(F47="","0000000000",F47)&amp;IF(G47="","000",G47)&amp;H47</f>
        <v>91601049990000410121</v>
      </c>
      <c r="N47" s="62"/>
      <c r="O47" s="62"/>
      <c r="P47" s="62"/>
      <c r="Q47" s="62"/>
      <c r="R47" s="62"/>
      <c r="S47" s="62"/>
      <c r="T47" s="62"/>
      <c r="U47" s="62"/>
    </row>
    <row r="48" spans="2:21" s="63" customFormat="1" ht="31.2">
      <c r="B48" s="9" t="s">
        <v>79</v>
      </c>
      <c r="C48" s="85" t="s">
        <v>7</v>
      </c>
      <c r="D48" s="6" t="s">
        <v>62</v>
      </c>
      <c r="E48" s="7" t="s">
        <v>76</v>
      </c>
      <c r="F48" s="7" t="s">
        <v>75</v>
      </c>
      <c r="G48" s="7" t="s">
        <v>80</v>
      </c>
      <c r="H48" s="8"/>
      <c r="I48" s="10">
        <v>249000</v>
      </c>
      <c r="J48" s="11">
        <v>85757.82</v>
      </c>
      <c r="K48" s="86">
        <f t="shared" si="2"/>
        <v>163242.18</v>
      </c>
      <c r="L48" s="87"/>
      <c r="M48" s="61" t="str">
        <f t="shared" si="3"/>
        <v>91601049990000410129</v>
      </c>
      <c r="N48" s="62"/>
      <c r="O48" s="62"/>
      <c r="P48" s="62"/>
      <c r="Q48" s="62"/>
      <c r="R48" s="62"/>
      <c r="S48" s="62"/>
      <c r="T48" s="62"/>
      <c r="U48" s="62"/>
    </row>
    <row r="49" spans="2:21" s="63" customFormat="1">
      <c r="B49" s="9" t="s">
        <v>78</v>
      </c>
      <c r="C49" s="85" t="s">
        <v>7</v>
      </c>
      <c r="D49" s="6" t="s">
        <v>62</v>
      </c>
      <c r="E49" s="7" t="s">
        <v>76</v>
      </c>
      <c r="F49" s="7" t="s">
        <v>81</v>
      </c>
      <c r="G49" s="7" t="s">
        <v>77</v>
      </c>
      <c r="H49" s="8"/>
      <c r="I49" s="10">
        <v>1000000</v>
      </c>
      <c r="J49" s="11">
        <v>353038.1</v>
      </c>
      <c r="K49" s="86">
        <f t="shared" si="2"/>
        <v>646961.9</v>
      </c>
      <c r="L49" s="87"/>
      <c r="M49" s="61" t="str">
        <f t="shared" si="3"/>
        <v>91601049990090019121</v>
      </c>
      <c r="N49" s="62"/>
      <c r="O49" s="62"/>
      <c r="P49" s="62"/>
      <c r="Q49" s="62"/>
      <c r="R49" s="62"/>
      <c r="S49" s="62"/>
      <c r="T49" s="62"/>
      <c r="U49" s="62"/>
    </row>
    <row r="50" spans="2:21" s="63" customFormat="1" ht="31.2">
      <c r="B50" s="9" t="s">
        <v>79</v>
      </c>
      <c r="C50" s="85" t="s">
        <v>7</v>
      </c>
      <c r="D50" s="6" t="s">
        <v>62</v>
      </c>
      <c r="E50" s="7" t="s">
        <v>76</v>
      </c>
      <c r="F50" s="7" t="s">
        <v>81</v>
      </c>
      <c r="G50" s="7" t="s">
        <v>80</v>
      </c>
      <c r="H50" s="8"/>
      <c r="I50" s="10">
        <v>303000</v>
      </c>
      <c r="J50" s="11">
        <v>105194.98</v>
      </c>
      <c r="K50" s="86">
        <f t="shared" si="2"/>
        <v>197805.02</v>
      </c>
      <c r="L50" s="87"/>
      <c r="M50" s="61" t="str">
        <f t="shared" si="3"/>
        <v>91601049990090019129</v>
      </c>
      <c r="N50" s="62"/>
      <c r="O50" s="62"/>
      <c r="P50" s="62"/>
      <c r="Q50" s="62"/>
      <c r="R50" s="62"/>
      <c r="S50" s="62"/>
      <c r="T50" s="62"/>
      <c r="U50" s="62"/>
    </row>
    <row r="51" spans="2:21" s="63" customFormat="1" ht="21">
      <c r="B51" s="9" t="s">
        <v>82</v>
      </c>
      <c r="C51" s="85" t="s">
        <v>7</v>
      </c>
      <c r="D51" s="6" t="s">
        <v>62</v>
      </c>
      <c r="E51" s="7" t="s">
        <v>76</v>
      </c>
      <c r="F51" s="7" t="s">
        <v>81</v>
      </c>
      <c r="G51" s="7" t="s">
        <v>83</v>
      </c>
      <c r="H51" s="8"/>
      <c r="I51" s="10">
        <v>120000</v>
      </c>
      <c r="J51" s="11">
        <v>21000</v>
      </c>
      <c r="K51" s="86">
        <f t="shared" si="2"/>
        <v>99000</v>
      </c>
      <c r="L51" s="87"/>
      <c r="M51" s="61" t="str">
        <f t="shared" si="3"/>
        <v>91601049990090019242</v>
      </c>
      <c r="N51" s="62"/>
      <c r="O51" s="62"/>
      <c r="P51" s="62"/>
      <c r="Q51" s="62"/>
      <c r="R51" s="62"/>
      <c r="S51" s="62"/>
      <c r="T51" s="62"/>
      <c r="U51" s="62"/>
    </row>
    <row r="52" spans="2:21" s="63" customFormat="1">
      <c r="B52" s="9" t="s">
        <v>84</v>
      </c>
      <c r="C52" s="85" t="s">
        <v>7</v>
      </c>
      <c r="D52" s="6" t="s">
        <v>62</v>
      </c>
      <c r="E52" s="7" t="s">
        <v>76</v>
      </c>
      <c r="F52" s="7" t="s">
        <v>81</v>
      </c>
      <c r="G52" s="7" t="s">
        <v>85</v>
      </c>
      <c r="H52" s="8"/>
      <c r="I52" s="10">
        <v>2109000</v>
      </c>
      <c r="J52" s="11">
        <v>203118.47</v>
      </c>
      <c r="K52" s="86">
        <f t="shared" si="2"/>
        <v>1905881.53</v>
      </c>
      <c r="L52" s="87"/>
      <c r="M52" s="61" t="str">
        <f t="shared" si="3"/>
        <v>91601049990090019244</v>
      </c>
      <c r="N52" s="62"/>
      <c r="O52" s="62"/>
      <c r="P52" s="62"/>
      <c r="Q52" s="62"/>
      <c r="R52" s="62"/>
      <c r="S52" s="62"/>
      <c r="T52" s="62"/>
      <c r="U52" s="62"/>
    </row>
    <row r="53" spans="2:21" s="63" customFormat="1">
      <c r="B53" s="9" t="s">
        <v>86</v>
      </c>
      <c r="C53" s="85" t="s">
        <v>7</v>
      </c>
      <c r="D53" s="6" t="s">
        <v>62</v>
      </c>
      <c r="E53" s="7" t="s">
        <v>76</v>
      </c>
      <c r="F53" s="7" t="s">
        <v>81</v>
      </c>
      <c r="G53" s="7" t="s">
        <v>87</v>
      </c>
      <c r="H53" s="8"/>
      <c r="I53" s="10">
        <v>216000</v>
      </c>
      <c r="J53" s="11">
        <v>90054.14</v>
      </c>
      <c r="K53" s="86">
        <f t="shared" si="2"/>
        <v>125945.86</v>
      </c>
      <c r="L53" s="87"/>
      <c r="M53" s="61" t="str">
        <f t="shared" si="3"/>
        <v>91601049990090019247</v>
      </c>
      <c r="N53" s="62"/>
      <c r="O53" s="62"/>
      <c r="P53" s="62"/>
      <c r="Q53" s="62"/>
      <c r="R53" s="62"/>
      <c r="S53" s="62"/>
      <c r="T53" s="62"/>
      <c r="U53" s="62"/>
    </row>
    <row r="54" spans="2:21" s="63" customFormat="1">
      <c r="B54" s="9" t="s">
        <v>88</v>
      </c>
      <c r="C54" s="85" t="s">
        <v>7</v>
      </c>
      <c r="D54" s="6" t="s">
        <v>62</v>
      </c>
      <c r="E54" s="7" t="s">
        <v>76</v>
      </c>
      <c r="F54" s="7" t="s">
        <v>81</v>
      </c>
      <c r="G54" s="7" t="s">
        <v>89</v>
      </c>
      <c r="H54" s="8"/>
      <c r="I54" s="10">
        <v>1000</v>
      </c>
      <c r="J54" s="11">
        <v>0</v>
      </c>
      <c r="K54" s="86">
        <f t="shared" si="2"/>
        <v>1000</v>
      </c>
      <c r="L54" s="87"/>
      <c r="M54" s="61" t="str">
        <f t="shared" si="3"/>
        <v>91601049990090019851</v>
      </c>
      <c r="N54" s="62"/>
      <c r="O54" s="62"/>
      <c r="P54" s="62"/>
      <c r="Q54" s="62"/>
      <c r="R54" s="62"/>
      <c r="S54" s="62"/>
      <c r="T54" s="62"/>
      <c r="U54" s="62"/>
    </row>
    <row r="55" spans="2:21" s="63" customFormat="1">
      <c r="B55" s="9" t="s">
        <v>90</v>
      </c>
      <c r="C55" s="85" t="s">
        <v>7</v>
      </c>
      <c r="D55" s="6" t="s">
        <v>62</v>
      </c>
      <c r="E55" s="7" t="s">
        <v>76</v>
      </c>
      <c r="F55" s="7" t="s">
        <v>81</v>
      </c>
      <c r="G55" s="7" t="s">
        <v>91</v>
      </c>
      <c r="H55" s="8"/>
      <c r="I55" s="10">
        <v>18000</v>
      </c>
      <c r="J55" s="11">
        <v>5850</v>
      </c>
      <c r="K55" s="86">
        <f t="shared" si="2"/>
        <v>12150</v>
      </c>
      <c r="L55" s="87"/>
      <c r="M55" s="61" t="str">
        <f t="shared" si="3"/>
        <v>91601049990090019852</v>
      </c>
      <c r="N55" s="62"/>
      <c r="O55" s="62"/>
      <c r="P55" s="62"/>
      <c r="Q55" s="62"/>
      <c r="R55" s="62"/>
      <c r="S55" s="62"/>
      <c r="T55" s="62"/>
      <c r="U55" s="62"/>
    </row>
    <row r="56" spans="2:21" s="63" customFormat="1">
      <c r="B56" s="9" t="s">
        <v>92</v>
      </c>
      <c r="C56" s="85" t="s">
        <v>7</v>
      </c>
      <c r="D56" s="6" t="s">
        <v>62</v>
      </c>
      <c r="E56" s="7" t="s">
        <v>76</v>
      </c>
      <c r="F56" s="7" t="s">
        <v>81</v>
      </c>
      <c r="G56" s="7" t="s">
        <v>93</v>
      </c>
      <c r="H56" s="8"/>
      <c r="I56" s="10">
        <v>1000</v>
      </c>
      <c r="J56" s="11">
        <v>0</v>
      </c>
      <c r="K56" s="86">
        <f t="shared" si="2"/>
        <v>1000</v>
      </c>
      <c r="L56" s="87"/>
      <c r="M56" s="61" t="str">
        <f t="shared" si="3"/>
        <v>91601049990090019853</v>
      </c>
      <c r="N56" s="62"/>
      <c r="O56" s="62"/>
      <c r="P56" s="62"/>
      <c r="Q56" s="62"/>
      <c r="R56" s="62"/>
      <c r="S56" s="62"/>
      <c r="T56" s="62"/>
      <c r="U56" s="62"/>
    </row>
    <row r="57" spans="2:21" s="63" customFormat="1">
      <c r="B57" s="9" t="s">
        <v>97</v>
      </c>
      <c r="C57" s="85" t="s">
        <v>7</v>
      </c>
      <c r="D57" s="6" t="s">
        <v>62</v>
      </c>
      <c r="E57" s="7" t="s">
        <v>94</v>
      </c>
      <c r="F57" s="7" t="s">
        <v>95</v>
      </c>
      <c r="G57" s="7" t="s">
        <v>96</v>
      </c>
      <c r="H57" s="8"/>
      <c r="I57" s="10">
        <v>17000</v>
      </c>
      <c r="J57" s="11">
        <v>0</v>
      </c>
      <c r="K57" s="86">
        <f t="shared" si="2"/>
        <v>17000</v>
      </c>
      <c r="L57" s="87"/>
      <c r="M57" s="61" t="str">
        <f t="shared" si="3"/>
        <v>91601119990020550870</v>
      </c>
      <c r="N57" s="62"/>
      <c r="O57" s="62"/>
      <c r="P57" s="62"/>
      <c r="Q57" s="62"/>
      <c r="R57" s="62"/>
      <c r="S57" s="62"/>
      <c r="T57" s="62"/>
      <c r="U57" s="62"/>
    </row>
    <row r="58" spans="2:21" s="63" customFormat="1">
      <c r="B58" s="9" t="s">
        <v>78</v>
      </c>
      <c r="C58" s="85" t="s">
        <v>7</v>
      </c>
      <c r="D58" s="6" t="s">
        <v>62</v>
      </c>
      <c r="E58" s="7" t="s">
        <v>98</v>
      </c>
      <c r="F58" s="7" t="s">
        <v>99</v>
      </c>
      <c r="G58" s="7" t="s">
        <v>77</v>
      </c>
      <c r="H58" s="8"/>
      <c r="I58" s="10">
        <v>193300</v>
      </c>
      <c r="J58" s="11">
        <v>71131.960000000006</v>
      </c>
      <c r="K58" s="86">
        <f t="shared" si="2"/>
        <v>122168.04</v>
      </c>
      <c r="L58" s="87"/>
      <c r="M58" s="61" t="str">
        <f t="shared" si="3"/>
        <v>91602039990051180121</v>
      </c>
      <c r="N58" s="62"/>
      <c r="O58" s="62"/>
      <c r="P58" s="62"/>
      <c r="Q58" s="62"/>
      <c r="R58" s="62"/>
      <c r="S58" s="62"/>
      <c r="T58" s="62"/>
      <c r="U58" s="62"/>
    </row>
    <row r="59" spans="2:21" s="63" customFormat="1" ht="31.2">
      <c r="B59" s="9" t="s">
        <v>79</v>
      </c>
      <c r="C59" s="85" t="s">
        <v>7</v>
      </c>
      <c r="D59" s="6" t="s">
        <v>62</v>
      </c>
      <c r="E59" s="7" t="s">
        <v>98</v>
      </c>
      <c r="F59" s="7" t="s">
        <v>99</v>
      </c>
      <c r="G59" s="7" t="s">
        <v>80</v>
      </c>
      <c r="H59" s="8"/>
      <c r="I59" s="10">
        <v>58400</v>
      </c>
      <c r="J59" s="11">
        <v>20998.06</v>
      </c>
      <c r="K59" s="86">
        <f t="shared" si="2"/>
        <v>37401.94</v>
      </c>
      <c r="L59" s="87"/>
      <c r="M59" s="61" t="str">
        <f t="shared" si="3"/>
        <v>91602039990051180129</v>
      </c>
      <c r="N59" s="62"/>
      <c r="O59" s="62"/>
      <c r="P59" s="62"/>
      <c r="Q59" s="62"/>
      <c r="R59" s="62"/>
      <c r="S59" s="62"/>
      <c r="T59" s="62"/>
      <c r="U59" s="62"/>
    </row>
    <row r="60" spans="2:21" s="63" customFormat="1">
      <c r="B60" s="9" t="s">
        <v>84</v>
      </c>
      <c r="C60" s="85" t="s">
        <v>7</v>
      </c>
      <c r="D60" s="6" t="s">
        <v>62</v>
      </c>
      <c r="E60" s="7" t="s">
        <v>98</v>
      </c>
      <c r="F60" s="7" t="s">
        <v>99</v>
      </c>
      <c r="G60" s="7" t="s">
        <v>85</v>
      </c>
      <c r="H60" s="8"/>
      <c r="I60" s="10">
        <v>32200</v>
      </c>
      <c r="J60" s="11">
        <v>0</v>
      </c>
      <c r="K60" s="86">
        <f t="shared" si="2"/>
        <v>32200</v>
      </c>
      <c r="L60" s="87"/>
      <c r="M60" s="61" t="str">
        <f t="shared" si="3"/>
        <v>91602039990051180244</v>
      </c>
      <c r="N60" s="62"/>
      <c r="O60" s="62"/>
      <c r="P60" s="62"/>
      <c r="Q60" s="62"/>
      <c r="R60" s="62"/>
      <c r="S60" s="62"/>
      <c r="T60" s="62"/>
      <c r="U60" s="62"/>
    </row>
    <row r="61" spans="2:21" s="63" customFormat="1">
      <c r="B61" s="9" t="s">
        <v>84</v>
      </c>
      <c r="C61" s="85" t="s">
        <v>7</v>
      </c>
      <c r="D61" s="6" t="s">
        <v>62</v>
      </c>
      <c r="E61" s="7" t="s">
        <v>100</v>
      </c>
      <c r="F61" s="7" t="s">
        <v>101</v>
      </c>
      <c r="G61" s="7" t="s">
        <v>85</v>
      </c>
      <c r="H61" s="8"/>
      <c r="I61" s="10">
        <v>4000</v>
      </c>
      <c r="J61" s="11">
        <v>0</v>
      </c>
      <c r="K61" s="86">
        <f t="shared" si="2"/>
        <v>4000</v>
      </c>
      <c r="L61" s="87"/>
      <c r="M61" s="61" t="str">
        <f t="shared" si="3"/>
        <v>91603140110129990244</v>
      </c>
      <c r="N61" s="62"/>
      <c r="O61" s="62"/>
      <c r="P61" s="62"/>
      <c r="Q61" s="62"/>
      <c r="R61" s="62"/>
      <c r="S61" s="62"/>
      <c r="T61" s="62"/>
      <c r="U61" s="62"/>
    </row>
    <row r="62" spans="2:21" s="63" customFormat="1">
      <c r="B62" s="9" t="s">
        <v>84</v>
      </c>
      <c r="C62" s="85" t="s">
        <v>7</v>
      </c>
      <c r="D62" s="6" t="s">
        <v>62</v>
      </c>
      <c r="E62" s="7" t="s">
        <v>100</v>
      </c>
      <c r="F62" s="7" t="s">
        <v>102</v>
      </c>
      <c r="G62" s="7" t="s">
        <v>85</v>
      </c>
      <c r="H62" s="8"/>
      <c r="I62" s="10">
        <v>3000</v>
      </c>
      <c r="J62" s="11">
        <v>0</v>
      </c>
      <c r="K62" s="86">
        <f t="shared" si="2"/>
        <v>3000</v>
      </c>
      <c r="L62" s="87"/>
      <c r="M62" s="61" t="str">
        <f t="shared" si="3"/>
        <v>91603140110229990244</v>
      </c>
      <c r="N62" s="62"/>
      <c r="O62" s="62"/>
      <c r="P62" s="62"/>
      <c r="Q62" s="62"/>
      <c r="R62" s="62"/>
      <c r="S62" s="62"/>
      <c r="T62" s="62"/>
      <c r="U62" s="62"/>
    </row>
    <row r="63" spans="2:21" s="63" customFormat="1">
      <c r="B63" s="9" t="s">
        <v>84</v>
      </c>
      <c r="C63" s="85" t="s">
        <v>7</v>
      </c>
      <c r="D63" s="6" t="s">
        <v>62</v>
      </c>
      <c r="E63" s="7" t="s">
        <v>103</v>
      </c>
      <c r="F63" s="7" t="s">
        <v>104</v>
      </c>
      <c r="G63" s="7" t="s">
        <v>85</v>
      </c>
      <c r="H63" s="8"/>
      <c r="I63" s="10">
        <v>13000</v>
      </c>
      <c r="J63" s="11">
        <v>0</v>
      </c>
      <c r="K63" s="86">
        <f t="shared" si="2"/>
        <v>13000</v>
      </c>
      <c r="L63" s="87"/>
      <c r="M63" s="61" t="str">
        <f t="shared" si="3"/>
        <v>91604050130173880244</v>
      </c>
      <c r="N63" s="62"/>
      <c r="O63" s="62"/>
      <c r="P63" s="62"/>
      <c r="Q63" s="62"/>
      <c r="R63" s="62"/>
      <c r="S63" s="62"/>
      <c r="T63" s="62"/>
      <c r="U63" s="62"/>
    </row>
    <row r="64" spans="2:21" s="63" customFormat="1">
      <c r="B64" s="9" t="s">
        <v>84</v>
      </c>
      <c r="C64" s="85" t="s">
        <v>7</v>
      </c>
      <c r="D64" s="6" t="s">
        <v>62</v>
      </c>
      <c r="E64" s="7" t="s">
        <v>105</v>
      </c>
      <c r="F64" s="7" t="s">
        <v>106</v>
      </c>
      <c r="G64" s="7" t="s">
        <v>85</v>
      </c>
      <c r="H64" s="8"/>
      <c r="I64" s="10">
        <v>2038422</v>
      </c>
      <c r="J64" s="11">
        <v>102498.8</v>
      </c>
      <c r="K64" s="86">
        <f t="shared" si="2"/>
        <v>1935923.2</v>
      </c>
      <c r="L64" s="87"/>
      <c r="M64" s="61" t="str">
        <f t="shared" si="3"/>
        <v>91604090170120570244</v>
      </c>
      <c r="N64" s="62"/>
      <c r="O64" s="62"/>
      <c r="P64" s="62"/>
      <c r="Q64" s="62"/>
      <c r="R64" s="62"/>
      <c r="S64" s="62"/>
      <c r="T64" s="62"/>
      <c r="U64" s="62"/>
    </row>
    <row r="65" spans="2:21" s="63" customFormat="1">
      <c r="B65" s="9" t="s">
        <v>84</v>
      </c>
      <c r="C65" s="85" t="s">
        <v>7</v>
      </c>
      <c r="D65" s="6" t="s">
        <v>62</v>
      </c>
      <c r="E65" s="7" t="s">
        <v>107</v>
      </c>
      <c r="F65" s="7" t="s">
        <v>108</v>
      </c>
      <c r="G65" s="7" t="s">
        <v>85</v>
      </c>
      <c r="H65" s="8"/>
      <c r="I65" s="10">
        <v>3097884</v>
      </c>
      <c r="J65" s="11">
        <v>1483119.44</v>
      </c>
      <c r="K65" s="86">
        <f t="shared" si="2"/>
        <v>1614764.56</v>
      </c>
      <c r="L65" s="87"/>
      <c r="M65" s="61" t="str">
        <f t="shared" si="3"/>
        <v>91605030130165030244</v>
      </c>
      <c r="N65" s="62"/>
      <c r="O65" s="62"/>
      <c r="P65" s="62"/>
      <c r="Q65" s="62"/>
      <c r="R65" s="62"/>
      <c r="S65" s="62"/>
      <c r="T65" s="62"/>
      <c r="U65" s="62"/>
    </row>
    <row r="66" spans="2:21" s="63" customFormat="1">
      <c r="B66" s="9" t="s">
        <v>88</v>
      </c>
      <c r="C66" s="85" t="s">
        <v>7</v>
      </c>
      <c r="D66" s="6" t="s">
        <v>62</v>
      </c>
      <c r="E66" s="7" t="s">
        <v>107</v>
      </c>
      <c r="F66" s="7" t="s">
        <v>108</v>
      </c>
      <c r="G66" s="7" t="s">
        <v>89</v>
      </c>
      <c r="H66" s="8"/>
      <c r="I66" s="10">
        <v>3000</v>
      </c>
      <c r="J66" s="11">
        <v>0</v>
      </c>
      <c r="K66" s="86">
        <f t="shared" si="2"/>
        <v>3000</v>
      </c>
      <c r="L66" s="87"/>
      <c r="M66" s="61" t="str">
        <f t="shared" si="3"/>
        <v>91605030130165030851</v>
      </c>
      <c r="N66" s="62"/>
      <c r="O66" s="62"/>
      <c r="P66" s="62"/>
      <c r="Q66" s="62"/>
      <c r="R66" s="62"/>
      <c r="S66" s="62"/>
      <c r="T66" s="62"/>
      <c r="U66" s="62"/>
    </row>
    <row r="67" spans="2:21" s="63" customFormat="1">
      <c r="B67" s="9" t="s">
        <v>109</v>
      </c>
      <c r="C67" s="85" t="s">
        <v>7</v>
      </c>
      <c r="D67" s="6" t="s">
        <v>62</v>
      </c>
      <c r="E67" s="7" t="s">
        <v>110</v>
      </c>
      <c r="F67" s="7" t="s">
        <v>111</v>
      </c>
      <c r="G67" s="7" t="s">
        <v>112</v>
      </c>
      <c r="H67" s="8"/>
      <c r="I67" s="10">
        <v>6005000</v>
      </c>
      <c r="J67" s="11">
        <v>1942000</v>
      </c>
      <c r="K67" s="86">
        <f t="shared" si="2"/>
        <v>4063000</v>
      </c>
      <c r="L67" s="87"/>
      <c r="M67" s="61" t="str">
        <f t="shared" si="3"/>
        <v>91608019990020560540</v>
      </c>
      <c r="N67" s="62"/>
      <c r="O67" s="62"/>
      <c r="P67" s="62"/>
      <c r="Q67" s="62"/>
      <c r="R67" s="62"/>
      <c r="S67" s="62"/>
      <c r="T67" s="62"/>
      <c r="U67" s="62"/>
    </row>
    <row r="68" spans="2:21" ht="0.75" customHeight="1" thickBot="1">
      <c r="B68" s="88"/>
      <c r="C68" s="89"/>
      <c r="D68" s="66"/>
      <c r="E68" s="159"/>
      <c r="F68" s="159"/>
      <c r="G68" s="159"/>
      <c r="H68" s="160"/>
      <c r="I68" s="69"/>
      <c r="J68" s="70"/>
      <c r="K68" s="71"/>
      <c r="L68" s="72"/>
    </row>
    <row r="69" spans="2:21" ht="13.8" thickBot="1">
      <c r="B69" s="90"/>
      <c r="C69" s="90"/>
      <c r="D69" s="27"/>
      <c r="E69" s="27"/>
      <c r="F69" s="27"/>
      <c r="G69" s="27"/>
      <c r="H69" s="27"/>
      <c r="I69" s="91"/>
      <c r="J69" s="91"/>
      <c r="K69" s="91"/>
      <c r="L69" s="92"/>
    </row>
    <row r="70" spans="2:21" ht="28.5" customHeight="1" thickBot="1">
      <c r="B70" s="93" t="s">
        <v>18</v>
      </c>
      <c r="C70" s="94">
        <v>450</v>
      </c>
      <c r="D70" s="225" t="s">
        <v>17</v>
      </c>
      <c r="E70" s="226"/>
      <c r="F70" s="226"/>
      <c r="G70" s="226"/>
      <c r="H70" s="227"/>
      <c r="I70" s="96">
        <f>0-I78</f>
        <v>-3740000</v>
      </c>
      <c r="J70" s="96">
        <f>J16-J45</f>
        <v>992526.69</v>
      </c>
      <c r="K70" s="97" t="s">
        <v>17</v>
      </c>
    </row>
    <row r="71" spans="2:21">
      <c r="B71" s="90"/>
      <c r="C71" s="156"/>
      <c r="D71" s="27"/>
      <c r="E71" s="27"/>
      <c r="F71" s="27"/>
      <c r="G71" s="27"/>
      <c r="H71" s="27"/>
      <c r="I71" s="27"/>
      <c r="J71" s="27"/>
      <c r="K71" s="27"/>
    </row>
    <row r="72" spans="2:21" ht="13.8">
      <c r="B72" s="172" t="s">
        <v>32</v>
      </c>
      <c r="C72" s="172"/>
      <c r="D72" s="172"/>
      <c r="E72" s="172"/>
      <c r="F72" s="172"/>
      <c r="G72" s="172"/>
      <c r="H72" s="172"/>
      <c r="I72" s="172"/>
      <c r="J72" s="172"/>
      <c r="K72" s="172"/>
      <c r="L72" s="76"/>
    </row>
    <row r="73" spans="2:21">
      <c r="B73" s="35"/>
      <c r="C73" s="99"/>
      <c r="D73" s="36"/>
      <c r="E73" s="36"/>
      <c r="F73" s="36"/>
      <c r="G73" s="36"/>
      <c r="H73" s="36"/>
      <c r="I73" s="37"/>
      <c r="J73" s="37"/>
      <c r="K73" s="100" t="s">
        <v>27</v>
      </c>
      <c r="L73" s="101"/>
    </row>
    <row r="74" spans="2:21" ht="17.100000000000001" customHeight="1">
      <c r="B74" s="187" t="s">
        <v>39</v>
      </c>
      <c r="C74" s="174" t="s">
        <v>40</v>
      </c>
      <c r="D74" s="174" t="s">
        <v>45</v>
      </c>
      <c r="E74" s="174"/>
      <c r="F74" s="174"/>
      <c r="G74" s="174"/>
      <c r="H74" s="174"/>
      <c r="I74" s="174" t="s">
        <v>42</v>
      </c>
      <c r="J74" s="174" t="s">
        <v>23</v>
      </c>
      <c r="K74" s="173" t="s">
        <v>43</v>
      </c>
      <c r="L74" s="40"/>
    </row>
    <row r="75" spans="2:21" ht="17.100000000000001" customHeight="1">
      <c r="B75" s="187"/>
      <c r="C75" s="174"/>
      <c r="D75" s="174"/>
      <c r="E75" s="174"/>
      <c r="F75" s="174"/>
      <c r="G75" s="174"/>
      <c r="H75" s="174"/>
      <c r="I75" s="174"/>
      <c r="J75" s="174"/>
      <c r="K75" s="173"/>
      <c r="L75" s="40"/>
    </row>
    <row r="76" spans="2:21" ht="17.100000000000001" customHeight="1">
      <c r="B76" s="187"/>
      <c r="C76" s="174"/>
      <c r="D76" s="174"/>
      <c r="E76" s="174"/>
      <c r="F76" s="174"/>
      <c r="G76" s="174"/>
      <c r="H76" s="174"/>
      <c r="I76" s="174"/>
      <c r="J76" s="174"/>
      <c r="K76" s="173"/>
      <c r="L76" s="40"/>
    </row>
    <row r="77" spans="2:21" ht="13.8" thickBot="1">
      <c r="B77" s="41">
        <v>1</v>
      </c>
      <c r="C77" s="78">
        <v>2</v>
      </c>
      <c r="D77" s="228">
        <v>3</v>
      </c>
      <c r="E77" s="228"/>
      <c r="F77" s="228"/>
      <c r="G77" s="228"/>
      <c r="H77" s="228"/>
      <c r="I77" s="79" t="s">
        <v>2</v>
      </c>
      <c r="J77" s="79" t="s">
        <v>25</v>
      </c>
      <c r="K77" s="80" t="s">
        <v>26</v>
      </c>
      <c r="L77" s="46"/>
    </row>
    <row r="78" spans="2:21" ht="12.75" customHeight="1">
      <c r="B78" s="102" t="s">
        <v>33</v>
      </c>
      <c r="C78" s="48" t="s">
        <v>8</v>
      </c>
      <c r="D78" s="203" t="s">
        <v>17</v>
      </c>
      <c r="E78" s="204"/>
      <c r="F78" s="204"/>
      <c r="G78" s="204"/>
      <c r="H78" s="205"/>
      <c r="I78" s="103">
        <f>I80+I84+I88</f>
        <v>3740000</v>
      </c>
      <c r="J78" s="103">
        <f>J80+J84+J88</f>
        <v>-992526.69</v>
      </c>
      <c r="K78" s="104">
        <f>K80+K84+K88</f>
        <v>4732526.6900000004</v>
      </c>
    </row>
    <row r="79" spans="2:21" ht="12.75" customHeight="1">
      <c r="B79" s="105" t="s">
        <v>11</v>
      </c>
      <c r="C79" s="106"/>
      <c r="D79" s="213"/>
      <c r="E79" s="214"/>
      <c r="F79" s="214"/>
      <c r="G79" s="214"/>
      <c r="H79" s="215"/>
      <c r="I79" s="108"/>
      <c r="J79" s="109"/>
      <c r="K79" s="110"/>
    </row>
    <row r="80" spans="2:21" ht="12.75" customHeight="1">
      <c r="B80" s="105" t="s">
        <v>34</v>
      </c>
      <c r="C80" s="111" t="s">
        <v>12</v>
      </c>
      <c r="D80" s="216" t="s">
        <v>17</v>
      </c>
      <c r="E80" s="217"/>
      <c r="F80" s="217"/>
      <c r="G80" s="217"/>
      <c r="H80" s="218"/>
      <c r="I80" s="50">
        <v>0</v>
      </c>
      <c r="J80" s="50">
        <v>0</v>
      </c>
      <c r="K80" s="113">
        <v>0</v>
      </c>
    </row>
    <row r="81" spans="2:21" ht="12.75" customHeight="1">
      <c r="B81" s="105" t="s">
        <v>10</v>
      </c>
      <c r="C81" s="53"/>
      <c r="D81" s="219"/>
      <c r="E81" s="220"/>
      <c r="F81" s="220"/>
      <c r="G81" s="220"/>
      <c r="H81" s="221"/>
      <c r="I81" s="115"/>
      <c r="J81" s="116"/>
      <c r="K81" s="117"/>
    </row>
    <row r="82" spans="2:21" s="63" customFormat="1">
      <c r="B82" s="146"/>
      <c r="C82" s="147" t="s">
        <v>12</v>
      </c>
      <c r="D82" s="148"/>
      <c r="E82" s="189"/>
      <c r="F82" s="189"/>
      <c r="G82" s="189"/>
      <c r="H82" s="190"/>
      <c r="I82" s="150"/>
      <c r="J82" s="151"/>
      <c r="K82" s="152">
        <f>IF(IF(I82="",0,I82)=0,0,(IF(I82&gt;0,IF(J82&gt;I82,0,I82-J82),IF(J82&gt;I82,I82-J82,0))))</f>
        <v>0</v>
      </c>
      <c r="L82" s="153"/>
      <c r="M82" s="154" t="str">
        <f>IF(D82="","000",D82)&amp;IF(E82="","00000000000000000",E82)</f>
        <v>00000000000000000000</v>
      </c>
      <c r="N82" s="155"/>
      <c r="O82" s="155"/>
      <c r="P82" s="155"/>
      <c r="Q82" s="155"/>
      <c r="R82" s="155"/>
      <c r="S82" s="155"/>
      <c r="T82" s="155"/>
      <c r="U82" s="155"/>
    </row>
    <row r="83" spans="2:21" ht="6" hidden="1" customHeight="1">
      <c r="B83" s="118"/>
      <c r="C83" s="119"/>
      <c r="D83" s="120"/>
      <c r="E83" s="210"/>
      <c r="F83" s="211"/>
      <c r="G83" s="211"/>
      <c r="H83" s="212"/>
      <c r="I83" s="121"/>
      <c r="J83" s="122"/>
      <c r="K83" s="123"/>
      <c r="L83" s="124"/>
    </row>
    <row r="84" spans="2:21" ht="12.75" customHeight="1">
      <c r="B84" s="105" t="s">
        <v>35</v>
      </c>
      <c r="C84" s="53" t="s">
        <v>13</v>
      </c>
      <c r="D84" s="219" t="s">
        <v>17</v>
      </c>
      <c r="E84" s="220"/>
      <c r="F84" s="220"/>
      <c r="G84" s="220"/>
      <c r="H84" s="221"/>
      <c r="I84" s="50">
        <v>0</v>
      </c>
      <c r="J84" s="50">
        <v>0</v>
      </c>
      <c r="K84" s="12">
        <v>0</v>
      </c>
    </row>
    <row r="85" spans="2:21" ht="12.75" customHeight="1">
      <c r="B85" s="105" t="s">
        <v>10</v>
      </c>
      <c r="C85" s="53"/>
      <c r="D85" s="219"/>
      <c r="E85" s="220"/>
      <c r="F85" s="220"/>
      <c r="G85" s="220"/>
      <c r="H85" s="221"/>
      <c r="I85" s="115"/>
      <c r="J85" s="116"/>
      <c r="K85" s="117"/>
    </row>
    <row r="86" spans="2:21" s="63" customFormat="1">
      <c r="B86" s="146"/>
      <c r="C86" s="147" t="s">
        <v>13</v>
      </c>
      <c r="D86" s="148"/>
      <c r="E86" s="189"/>
      <c r="F86" s="189"/>
      <c r="G86" s="189"/>
      <c r="H86" s="190"/>
      <c r="I86" s="150"/>
      <c r="J86" s="151"/>
      <c r="K86" s="152">
        <f>IF(IF(I86="",0,I86)=0,0,(IF(I86&gt;0,IF(J86&gt;I86,0,I86-J86),IF(J86&gt;I86,I86-J86,0))))</f>
        <v>0</v>
      </c>
      <c r="L86" s="153"/>
      <c r="M86" s="154" t="str">
        <f>IF(D86="","000",D86)&amp;IF(E86="","00000000000000000",E86)</f>
        <v>00000000000000000000</v>
      </c>
      <c r="N86" s="155"/>
      <c r="O86" s="155"/>
      <c r="P86" s="155"/>
      <c r="Q86" s="155"/>
      <c r="R86" s="155"/>
      <c r="S86" s="155"/>
      <c r="T86" s="155"/>
      <c r="U86" s="155"/>
    </row>
    <row r="87" spans="2:21" ht="6" hidden="1" customHeight="1">
      <c r="B87" s="118"/>
      <c r="C87" s="58"/>
      <c r="D87" s="120"/>
      <c r="E87" s="210"/>
      <c r="F87" s="211"/>
      <c r="G87" s="211"/>
      <c r="H87" s="212"/>
      <c r="I87" s="121"/>
      <c r="J87" s="122"/>
      <c r="K87" s="123"/>
      <c r="L87" s="124"/>
    </row>
    <row r="88" spans="2:21" ht="12.75" customHeight="1">
      <c r="B88" s="105" t="s">
        <v>16</v>
      </c>
      <c r="C88" s="53" t="s">
        <v>9</v>
      </c>
      <c r="D88" s="164" t="s">
        <v>53</v>
      </c>
      <c r="E88" s="165"/>
      <c r="F88" s="165"/>
      <c r="G88" s="165"/>
      <c r="H88" s="166"/>
      <c r="I88" s="50">
        <v>3740000</v>
      </c>
      <c r="J88" s="50">
        <v>-992526.69</v>
      </c>
      <c r="K88" s="12">
        <f>IF(IF(I88="",0,I88)=0,0,(IF(I88&gt;0,IF(J88&gt;I88,0,I88-J88),IF(J88&gt;I88,I88-J88,0))))</f>
        <v>4732526.6900000004</v>
      </c>
    </row>
    <row r="89" spans="2:21" ht="21">
      <c r="B89" s="105" t="s">
        <v>54</v>
      </c>
      <c r="C89" s="53" t="s">
        <v>9</v>
      </c>
      <c r="D89" s="164" t="s">
        <v>55</v>
      </c>
      <c r="E89" s="165"/>
      <c r="F89" s="165"/>
      <c r="G89" s="165"/>
      <c r="H89" s="166"/>
      <c r="I89" s="50">
        <v>3740000</v>
      </c>
      <c r="J89" s="50">
        <v>-992526.69</v>
      </c>
      <c r="K89" s="12">
        <f>IF(IF(I89="",0,I89)=0,0,(IF(I89&gt;0,IF(J89&gt;I89,0,I89-J89),IF(J89&gt;I89,I89-J89,0))))</f>
        <v>4732526.6900000004</v>
      </c>
    </row>
    <row r="90" spans="2:21" ht="35.25" customHeight="1">
      <c r="B90" s="105" t="s">
        <v>57</v>
      </c>
      <c r="C90" s="53" t="s">
        <v>9</v>
      </c>
      <c r="D90" s="164" t="s">
        <v>56</v>
      </c>
      <c r="E90" s="165"/>
      <c r="F90" s="165"/>
      <c r="G90" s="165"/>
      <c r="H90" s="166"/>
      <c r="I90" s="50">
        <v>0</v>
      </c>
      <c r="J90" s="50">
        <v>0</v>
      </c>
      <c r="K90" s="12">
        <f>IF(IF(I90="",0,I90)=0,0,(IF(I90&gt;0,IF(J90&gt;I90,0,I90-J90),IF(J90&gt;I90,I90-J90,0))))</f>
        <v>0</v>
      </c>
    </row>
    <row r="91" spans="2:21" ht="21">
      <c r="B91" s="144" t="s">
        <v>71</v>
      </c>
      <c r="C91" s="126" t="s">
        <v>14</v>
      </c>
      <c r="D91" s="5" t="s">
        <v>62</v>
      </c>
      <c r="E91" s="168" t="s">
        <v>72</v>
      </c>
      <c r="F91" s="168"/>
      <c r="G91" s="168"/>
      <c r="H91" s="169"/>
      <c r="I91" s="1"/>
      <c r="J91" s="1">
        <v>0</v>
      </c>
      <c r="K91" s="127" t="s">
        <v>17</v>
      </c>
      <c r="L91" s="128"/>
      <c r="M91" s="129" t="str">
        <f>IF(D91="","000",D91)&amp;IF(E91="","00000000000000000",E91)</f>
        <v>91601050201050000510</v>
      </c>
    </row>
    <row r="92" spans="2:21" ht="21">
      <c r="B92" s="144" t="s">
        <v>73</v>
      </c>
      <c r="C92" s="126" t="s">
        <v>14</v>
      </c>
      <c r="D92" s="5" t="s">
        <v>62</v>
      </c>
      <c r="E92" s="168" t="s">
        <v>74</v>
      </c>
      <c r="F92" s="168"/>
      <c r="G92" s="168"/>
      <c r="H92" s="169"/>
      <c r="I92" s="1">
        <v>-12565206</v>
      </c>
      <c r="J92" s="1">
        <v>-5760254.7599999998</v>
      </c>
      <c r="K92" s="127" t="s">
        <v>17</v>
      </c>
      <c r="L92" s="128"/>
      <c r="M92" s="129" t="str">
        <f>IF(D92="","000",D92)&amp;IF(E92="","00000000000000000",E92)</f>
        <v>91601050201100000510</v>
      </c>
    </row>
    <row r="93" spans="2:21" ht="21">
      <c r="B93" s="144" t="s">
        <v>67</v>
      </c>
      <c r="C93" s="126" t="s">
        <v>15</v>
      </c>
      <c r="D93" s="5" t="s">
        <v>62</v>
      </c>
      <c r="E93" s="168" t="s">
        <v>68</v>
      </c>
      <c r="F93" s="168"/>
      <c r="G93" s="168"/>
      <c r="H93" s="169"/>
      <c r="I93" s="4"/>
      <c r="J93" s="4">
        <v>0</v>
      </c>
      <c r="K93" s="130" t="s">
        <v>17</v>
      </c>
      <c r="L93" s="131"/>
      <c r="M93" s="129" t="str">
        <f>IF(D93="","000",D93)&amp;IF(E93="","00000000000000000",E93)</f>
        <v>91601050201050000610</v>
      </c>
    </row>
    <row r="94" spans="2:21" ht="21">
      <c r="B94" s="144" t="s">
        <v>69</v>
      </c>
      <c r="C94" s="126" t="s">
        <v>15</v>
      </c>
      <c r="D94" s="5" t="s">
        <v>62</v>
      </c>
      <c r="E94" s="168" t="s">
        <v>70</v>
      </c>
      <c r="F94" s="168"/>
      <c r="G94" s="168"/>
      <c r="H94" s="169"/>
      <c r="I94" s="4">
        <v>16305206</v>
      </c>
      <c r="J94" s="4">
        <v>4767728.07</v>
      </c>
      <c r="K94" s="130" t="s">
        <v>17</v>
      </c>
      <c r="L94" s="131"/>
      <c r="M94" s="129" t="str">
        <f>IF(D94="","000",D94)&amp;IF(E94="","00000000000000000",E94)</f>
        <v>91601050201100000610</v>
      </c>
    </row>
    <row r="95" spans="2:21" ht="0.75" customHeight="1" thickBot="1">
      <c r="B95" s="90"/>
      <c r="C95" s="65"/>
      <c r="D95" s="132"/>
      <c r="E95" s="170"/>
      <c r="F95" s="170"/>
      <c r="G95" s="170"/>
      <c r="H95" s="171"/>
      <c r="I95" s="133"/>
      <c r="J95" s="133"/>
      <c r="K95" s="134"/>
      <c r="L95" s="19"/>
    </row>
    <row r="96" spans="2:21">
      <c r="B96" s="90"/>
      <c r="C96" s="156"/>
      <c r="D96" s="27"/>
      <c r="E96" s="27"/>
      <c r="F96" s="27"/>
      <c r="G96" s="27"/>
      <c r="H96" s="27"/>
      <c r="I96" s="27"/>
      <c r="J96" s="27"/>
      <c r="K96" s="27"/>
      <c r="L96" s="135"/>
      <c r="M96" s="135"/>
    </row>
    <row r="97" spans="2:13" ht="21.75" customHeight="1">
      <c r="B97" s="136" t="s">
        <v>48</v>
      </c>
      <c r="C97" s="162"/>
      <c r="D97" s="162"/>
      <c r="E97" s="162"/>
      <c r="F97" s="156"/>
      <c r="G97" s="156"/>
      <c r="H97" s="27"/>
      <c r="I97" s="137" t="s">
        <v>50</v>
      </c>
      <c r="J97" s="138"/>
      <c r="K97" s="157"/>
      <c r="L97" s="135"/>
      <c r="M97" s="135"/>
    </row>
    <row r="98" spans="2:13">
      <c r="B98" s="158" t="s">
        <v>46</v>
      </c>
      <c r="C98" s="161" t="s">
        <v>47</v>
      </c>
      <c r="D98" s="161"/>
      <c r="E98" s="161"/>
      <c r="F98" s="156"/>
      <c r="G98" s="156"/>
      <c r="H98" s="27"/>
      <c r="I98" s="27"/>
      <c r="J98" s="139" t="s">
        <v>51</v>
      </c>
      <c r="K98" s="156" t="s">
        <v>47</v>
      </c>
      <c r="L98" s="135"/>
      <c r="M98" s="135"/>
    </row>
    <row r="99" spans="2:13">
      <c r="B99" s="158"/>
      <c r="C99" s="156"/>
      <c r="D99" s="27"/>
      <c r="E99" s="27"/>
      <c r="F99" s="27"/>
      <c r="G99" s="27"/>
      <c r="H99" s="27"/>
      <c r="I99" s="27"/>
      <c r="J99" s="27"/>
      <c r="K99" s="27"/>
      <c r="L99" s="135"/>
      <c r="M99" s="135"/>
    </row>
    <row r="100" spans="2:13" ht="21.75" customHeight="1">
      <c r="B100" s="158" t="s">
        <v>49</v>
      </c>
      <c r="C100" s="163"/>
      <c r="D100" s="163"/>
      <c r="E100" s="163"/>
      <c r="F100" s="140"/>
      <c r="G100" s="140"/>
      <c r="H100" s="27"/>
      <c r="I100" s="27"/>
      <c r="J100" s="27"/>
      <c r="K100" s="27"/>
      <c r="L100" s="135"/>
      <c r="M100" s="135"/>
    </row>
    <row r="101" spans="2:13">
      <c r="B101" s="158" t="s">
        <v>46</v>
      </c>
      <c r="C101" s="161" t="s">
        <v>47</v>
      </c>
      <c r="D101" s="161"/>
      <c r="E101" s="161"/>
      <c r="F101" s="156"/>
      <c r="G101" s="156"/>
      <c r="H101" s="27"/>
      <c r="I101" s="27"/>
      <c r="J101" s="27"/>
      <c r="K101" s="27"/>
      <c r="L101" s="135"/>
      <c r="M101" s="135"/>
    </row>
    <row r="102" spans="2:13">
      <c r="B102" s="158"/>
      <c r="C102" s="156"/>
      <c r="D102" s="27"/>
      <c r="E102" s="27"/>
      <c r="F102" s="27"/>
      <c r="G102" s="27"/>
      <c r="H102" s="27"/>
      <c r="I102" s="27"/>
      <c r="J102" s="27"/>
      <c r="K102" s="27"/>
      <c r="L102" s="135"/>
      <c r="M102" s="135"/>
    </row>
    <row r="103" spans="2:13">
      <c r="B103" s="158" t="s">
        <v>31</v>
      </c>
      <c r="C103" s="156"/>
      <c r="D103" s="27"/>
      <c r="E103" s="27"/>
      <c r="F103" s="27"/>
      <c r="G103" s="27"/>
      <c r="H103" s="27"/>
      <c r="I103" s="27"/>
      <c r="J103" s="27"/>
      <c r="K103" s="27"/>
      <c r="L103" s="135"/>
      <c r="M103" s="135"/>
    </row>
    <row r="104" spans="2:13">
      <c r="B104" s="90"/>
      <c r="C104" s="156"/>
      <c r="D104" s="27"/>
      <c r="E104" s="27"/>
      <c r="F104" s="27"/>
      <c r="G104" s="27"/>
      <c r="H104" s="27"/>
      <c r="I104" s="27"/>
      <c r="J104" s="27"/>
      <c r="K104" s="27"/>
      <c r="L104" s="135"/>
      <c r="M104" s="135"/>
    </row>
    <row r="105" spans="2:13">
      <c r="L105" s="135"/>
      <c r="M105" s="135"/>
    </row>
    <row r="106" spans="2:13">
      <c r="L106" s="135"/>
      <c r="M106" s="135"/>
    </row>
    <row r="107" spans="2:13">
      <c r="L107" s="135"/>
      <c r="M107" s="135"/>
    </row>
    <row r="108" spans="2:13">
      <c r="L108" s="135"/>
      <c r="M108" s="135"/>
    </row>
    <row r="109" spans="2:13">
      <c r="L109" s="135"/>
      <c r="M109" s="135"/>
    </row>
    <row r="110" spans="2:13">
      <c r="L110" s="135"/>
      <c r="M110" s="135"/>
    </row>
  </sheetData>
  <mergeCells count="76">
    <mergeCell ref="C101:E101"/>
    <mergeCell ref="D81:H81"/>
    <mergeCell ref="D84:H84"/>
    <mergeCell ref="D85:H85"/>
    <mergeCell ref="C97:E97"/>
    <mergeCell ref="C100:E100"/>
    <mergeCell ref="D88:H88"/>
    <mergeCell ref="D90:H90"/>
    <mergeCell ref="C98:E98"/>
    <mergeCell ref="D89:H89"/>
    <mergeCell ref="E86:H86"/>
    <mergeCell ref="E82:H82"/>
    <mergeCell ref="E83:H83"/>
    <mergeCell ref="E87:H87"/>
    <mergeCell ref="J12:J14"/>
    <mergeCell ref="B12:B14"/>
    <mergeCell ref="D12:H14"/>
    <mergeCell ref="E91:H91"/>
    <mergeCell ref="B10:K10"/>
    <mergeCell ref="K12:K14"/>
    <mergeCell ref="I12:I14"/>
    <mergeCell ref="C12:C14"/>
    <mergeCell ref="D16:H16"/>
    <mergeCell ref="I41:I43"/>
    <mergeCell ref="C41:C43"/>
    <mergeCell ref="B39:K39"/>
    <mergeCell ref="C74:C76"/>
    <mergeCell ref="K74:K76"/>
    <mergeCell ref="J74:J76"/>
    <mergeCell ref="D70:H70"/>
    <mergeCell ref="B2:J2"/>
    <mergeCell ref="C6:I6"/>
    <mergeCell ref="C7:I7"/>
    <mergeCell ref="C4:E4"/>
    <mergeCell ref="H4:I4"/>
    <mergeCell ref="D15:H15"/>
    <mergeCell ref="D17:H17"/>
    <mergeCell ref="E37:H37"/>
    <mergeCell ref="E23:H23"/>
    <mergeCell ref="E24:H24"/>
    <mergeCell ref="E25:H25"/>
    <mergeCell ref="E26:H26"/>
    <mergeCell ref="E95:H95"/>
    <mergeCell ref="D45:H45"/>
    <mergeCell ref="D41:H43"/>
    <mergeCell ref="D77:H77"/>
    <mergeCell ref="D78:H78"/>
    <mergeCell ref="D79:H79"/>
    <mergeCell ref="D80:H80"/>
    <mergeCell ref="D44:H44"/>
    <mergeCell ref="B72:K72"/>
    <mergeCell ref="D46:H46"/>
    <mergeCell ref="K41:K43"/>
    <mergeCell ref="J41:J43"/>
    <mergeCell ref="B41:B43"/>
    <mergeCell ref="I74:I76"/>
    <mergeCell ref="E18:H18"/>
    <mergeCell ref="E19:H19"/>
    <mergeCell ref="E20:H20"/>
    <mergeCell ref="E21:H21"/>
    <mergeCell ref="E22:H22"/>
    <mergeCell ref="D74:H76"/>
    <mergeCell ref="B74:B76"/>
    <mergeCell ref="E93:H93"/>
    <mergeCell ref="E94:H94"/>
    <mergeCell ref="E92:H92"/>
    <mergeCell ref="E33:H33"/>
    <mergeCell ref="E34:H34"/>
    <mergeCell ref="E35:H35"/>
    <mergeCell ref="E36:H36"/>
    <mergeCell ref="E27:H27"/>
    <mergeCell ref="E28:H28"/>
    <mergeCell ref="E29:H29"/>
    <mergeCell ref="E30:H30"/>
    <mergeCell ref="E31:H31"/>
    <mergeCell ref="E32:H32"/>
  </mergeCells>
  <pageMargins left="0.39370078740157483" right="0.39370078740157483" top="0.98425196850393704" bottom="0.39370078740157483" header="0" footer="0"/>
  <pageSetup paperSize="9" orientation="landscape" r:id="rId1"/>
  <headerFooter alignWithMargins="0"/>
  <rowBreaks count="2" manualBreakCount="2">
    <brk id="37" max="16383" man="1"/>
    <brk id="7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0503117 (ДетКБК)</vt:lpstr>
      <vt:lpstr>0503117 (ДетКБК.КОСГУ)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Ponomarenko</dc:creator>
  <cp:lastModifiedBy>delo</cp:lastModifiedBy>
  <dcterms:created xsi:type="dcterms:W3CDTF">2009-02-13T09:10:05Z</dcterms:created>
  <dcterms:modified xsi:type="dcterms:W3CDTF">2023-07-27T13:49:52Z</dcterms:modified>
</cp:coreProperties>
</file>